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bookViews>
    <workbookView xWindow="0" yWindow="0" windowWidth="20550" windowHeight="9495" tabRatio="893"/>
  </bookViews>
  <sheets>
    <sheet name="Expense Claim form" sheetId="20" r:id="rId1"/>
    <sheet name="Inter Office KMs" sheetId="13" r:id="rId2"/>
    <sheet name="School List" sheetId="14" r:id="rId3"/>
    <sheet name="62 Frood Rd, Sudbury" sheetId="16" r:id="rId4"/>
    <sheet name="407 Centre St, Espanola" sheetId="17" r:id="rId5"/>
    <sheet name="15 Manitowaning, Little Current" sheetId="18" r:id="rId6"/>
    <sheet name="34 Birch St, Chapleau" sheetId="19" r:id="rId7"/>
  </sheets>
  <definedNames>
    <definedName name="_xlnm.Print_Area" localSheetId="5">'15 Manitowaning, Little Current'!$A$1:$C$33</definedName>
    <definedName name="_xlnm.Print_Area" localSheetId="4">'407 Centre St, Espanola'!$A$1:$C$10</definedName>
    <definedName name="_xlnm.Print_Area" localSheetId="3">'62 Frood Rd, Sudbury'!$A$1:$C$18</definedName>
    <definedName name="_xlnm.Print_Titles" localSheetId="5">'15 Manitowaning, Little Current'!$2:$2</definedName>
    <definedName name="_xlnm.Print_Titles" localSheetId="6">'34 Birch St, Chapleau'!$2:$2</definedName>
    <definedName name="_xlnm.Print_Titles" localSheetId="4">'407 Centre St, Espanola'!$2:$2</definedName>
    <definedName name="_xlnm.Print_Titles" localSheetId="3">'62 Frood Rd, Sudbury'!$2:$2</definedName>
    <definedName name="_xlnm.Print_Titles" localSheetId="2">'School List'!$2:$2</definedName>
  </definedNames>
  <calcPr calcId="162913"/>
</workbook>
</file>

<file path=xl/calcChain.xml><?xml version="1.0" encoding="utf-8"?>
<calcChain xmlns="http://schemas.openxmlformats.org/spreadsheetml/2006/main">
  <c r="D7" i="19" l="1"/>
  <c r="D6" i="19"/>
  <c r="D5" i="19"/>
  <c r="D4" i="19"/>
  <c r="D3" i="19"/>
  <c r="D15" i="18"/>
  <c r="D14" i="18"/>
  <c r="D13" i="18"/>
  <c r="D12" i="18"/>
  <c r="D11" i="18"/>
  <c r="D10" i="18"/>
  <c r="D9" i="18"/>
  <c r="D8" i="18"/>
  <c r="D7" i="18"/>
  <c r="D6" i="18"/>
  <c r="D5" i="18"/>
  <c r="D4" i="18"/>
  <c r="D3" i="18"/>
  <c r="D10" i="17"/>
  <c r="D9" i="17"/>
  <c r="D8" i="17"/>
  <c r="D7" i="17"/>
  <c r="D6" i="17"/>
  <c r="D5" i="17"/>
  <c r="D4" i="17"/>
  <c r="D3" i="17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119" i="14"/>
  <c r="D118" i="14"/>
  <c r="H117" i="14"/>
  <c r="F117" i="14"/>
  <c r="D117" i="14"/>
  <c r="D116" i="14"/>
  <c r="D115" i="14"/>
  <c r="D114" i="14"/>
  <c r="D113" i="14"/>
  <c r="J112" i="14"/>
  <c r="H112" i="14"/>
  <c r="F112" i="14"/>
  <c r="D112" i="14"/>
  <c r="D111" i="14"/>
  <c r="D110" i="14"/>
  <c r="D109" i="14"/>
  <c r="D108" i="14"/>
  <c r="D107" i="14"/>
  <c r="H106" i="14"/>
  <c r="F106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H89" i="14"/>
  <c r="F89" i="14"/>
  <c r="D88" i="14"/>
  <c r="H87" i="14"/>
  <c r="F87" i="14"/>
  <c r="D87" i="14"/>
  <c r="D86" i="14"/>
  <c r="D85" i="14"/>
  <c r="J84" i="14"/>
  <c r="H84" i="14"/>
  <c r="F84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H71" i="14"/>
  <c r="F71" i="14"/>
  <c r="D71" i="14"/>
  <c r="D70" i="14"/>
  <c r="D69" i="14"/>
  <c r="D68" i="14"/>
  <c r="D67" i="14"/>
  <c r="D66" i="14"/>
  <c r="D65" i="14"/>
  <c r="D64" i="14"/>
  <c r="H63" i="14"/>
  <c r="F63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H48" i="14"/>
  <c r="F48" i="14"/>
  <c r="D48" i="14"/>
  <c r="D47" i="14"/>
  <c r="D46" i="14"/>
  <c r="D45" i="14"/>
  <c r="D44" i="14"/>
  <c r="D43" i="14"/>
  <c r="D42" i="14"/>
  <c r="D41" i="14"/>
  <c r="D40" i="14"/>
  <c r="J39" i="14"/>
  <c r="D39" i="14"/>
  <c r="D38" i="14"/>
  <c r="D37" i="14"/>
  <c r="D36" i="14"/>
  <c r="D35" i="14"/>
  <c r="H34" i="14"/>
  <c r="F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H19" i="14"/>
  <c r="F19" i="14"/>
  <c r="D19" i="14"/>
  <c r="J18" i="14"/>
  <c r="D18" i="14"/>
  <c r="J17" i="14"/>
  <c r="D17" i="14"/>
  <c r="H16" i="14"/>
  <c r="F16" i="14"/>
  <c r="D16" i="14"/>
  <c r="D15" i="14"/>
  <c r="D14" i="14"/>
  <c r="D13" i="14"/>
  <c r="D12" i="14"/>
  <c r="F11" i="14"/>
  <c r="D11" i="14"/>
  <c r="H10" i="14"/>
  <c r="F10" i="14"/>
  <c r="D10" i="14"/>
  <c r="D9" i="14"/>
  <c r="D8" i="14"/>
  <c r="D7" i="14"/>
  <c r="D6" i="14"/>
  <c r="D5" i="14"/>
  <c r="H4" i="14"/>
  <c r="F4" i="14"/>
  <c r="D4" i="14"/>
  <c r="H3" i="14"/>
  <c r="F3" i="14"/>
  <c r="D3" i="14"/>
  <c r="G6" i="13"/>
  <c r="E6" i="13"/>
  <c r="C6" i="13"/>
  <c r="I5" i="13"/>
  <c r="E5" i="13"/>
  <c r="C5" i="13"/>
  <c r="I4" i="13"/>
  <c r="G4" i="13"/>
  <c r="C4" i="13"/>
  <c r="I3" i="13"/>
  <c r="G3" i="13"/>
  <c r="E3" i="13"/>
  <c r="G49" i="20"/>
  <c r="F49" i="20"/>
  <c r="G50" i="20" s="1"/>
  <c r="G51" i="20" l="1"/>
</calcChain>
</file>

<file path=xl/sharedStrings.xml><?xml version="1.0" encoding="utf-8"?>
<sst xmlns="http://schemas.openxmlformats.org/spreadsheetml/2006/main" count="395" uniqueCount="347">
  <si>
    <t xml:space="preserve">Gore Bay </t>
  </si>
  <si>
    <t xml:space="preserve">Markstay </t>
  </si>
  <si>
    <t>Massey</t>
  </si>
  <si>
    <t>WebbWood</t>
  </si>
  <si>
    <t>Kagawong</t>
  </si>
  <si>
    <t>M'Chigeeng</t>
  </si>
  <si>
    <t xml:space="preserve">Spring Bay </t>
  </si>
  <si>
    <t>Sub-total/Sous total</t>
  </si>
  <si>
    <t>Signature:</t>
  </si>
  <si>
    <t>Date:</t>
  </si>
  <si>
    <t>Sudbury Airport</t>
  </si>
  <si>
    <t>Rainbow District School Board</t>
  </si>
  <si>
    <t xml:space="preserve">Sudbury Catholic District School Board </t>
  </si>
  <si>
    <t xml:space="preserve">Alta Centre Secondary School </t>
  </si>
  <si>
    <t xml:space="preserve">École publique Franco-Nord </t>
  </si>
  <si>
    <t>Wembley Public School</t>
  </si>
  <si>
    <t>Val Caron Public School</t>
  </si>
  <si>
    <t xml:space="preserve">École séparée Saint-Dominique </t>
  </si>
  <si>
    <t xml:space="preserve">École séparée Saint-Denis </t>
  </si>
  <si>
    <t>Ecole Sacre-Coeur</t>
  </si>
  <si>
    <t>St. Mary's School</t>
  </si>
  <si>
    <t>Sacred Heart School (SHS)</t>
  </si>
  <si>
    <t>St. Augustine Prom Ecole</t>
  </si>
  <si>
    <t>Ecole Secondaire -De La Riviere-Des-Francais (ESRF)</t>
  </si>
  <si>
    <t>Laurentian University</t>
  </si>
  <si>
    <t>E.S.C Champlain</t>
  </si>
  <si>
    <t>Cambrian College</t>
  </si>
  <si>
    <t>Chapleau Public School</t>
  </si>
  <si>
    <t>Chapleau High School</t>
  </si>
  <si>
    <t>Collège Boréal</t>
  </si>
  <si>
    <t>Collège Notre-Dame</t>
  </si>
  <si>
    <t>É.S. du Sacre-Coeur</t>
  </si>
  <si>
    <t>É.S.C. Horizon</t>
  </si>
  <si>
    <t xml:space="preserve">Sacred Heart School </t>
  </si>
  <si>
    <t>Felix Ricard / École Félix-Ricard</t>
  </si>
  <si>
    <t xml:space="preserve">Cap Sur l'Avenir </t>
  </si>
  <si>
    <t>Pavillon-de-L'Avernir</t>
  </si>
  <si>
    <t>Jeanne-Sauve</t>
  </si>
  <si>
    <t>Jean-Ethier-Blais</t>
  </si>
  <si>
    <t>Helene-Gravel</t>
  </si>
  <si>
    <t>Ecole Publique La Decouverte</t>
  </si>
  <si>
    <t>Foyer-Jeunesse</t>
  </si>
  <si>
    <t>Montessori School of Sudbury</t>
  </si>
  <si>
    <t>Sudbury Secondary School</t>
  </si>
  <si>
    <t>Manitoulin Secondary School</t>
  </si>
  <si>
    <t>Lo-Ellen Park Secondary School</t>
  </si>
  <si>
    <t>Lockerby Composite School</t>
  </si>
  <si>
    <t>Lively District Secondary School</t>
  </si>
  <si>
    <t>Lasalle Secondary School</t>
  </si>
  <si>
    <t>Espanola High School</t>
  </si>
  <si>
    <t>Confederation Secondary School</t>
  </si>
  <si>
    <t>Westmount Avenue Public School</t>
  </si>
  <si>
    <t>Webbwood Public School</t>
  </si>
  <si>
    <t>Wanup Public School</t>
  </si>
  <si>
    <t>Walden Public School</t>
  </si>
  <si>
    <t>Valley View Public School</t>
  </si>
  <si>
    <t>S. Geiger Public School</t>
  </si>
  <si>
    <t>R. L. Beattie Public School</t>
  </si>
  <si>
    <t>R.H. Murray Public School</t>
  </si>
  <si>
    <t>Redwood Acres Public School</t>
  </si>
  <si>
    <t>Queen Elizabeth Public School</t>
  </si>
  <si>
    <t>Princess Anne Public School</t>
  </si>
  <si>
    <t>Pinecrest Public School</t>
  </si>
  <si>
    <t>Northeastern Elementary School</t>
  </si>
  <si>
    <t>M.W. Moore Public School</t>
  </si>
  <si>
    <t>Monetville Public School</t>
  </si>
  <si>
    <t>Markstay Public School</t>
  </si>
  <si>
    <t>MacLeod Public School</t>
  </si>
  <si>
    <t>Long Lake Public School</t>
  </si>
  <si>
    <t>Little Current Public School</t>
  </si>
  <si>
    <t>Levack Public School</t>
  </si>
  <si>
    <t>Larchwood Public School</t>
  </si>
  <si>
    <t>Lansdowne Public School</t>
  </si>
  <si>
    <t>Gatchell School</t>
  </si>
  <si>
    <t>Ernie Checkeris Public School</t>
  </si>
  <si>
    <t>Cyril Varney Public School</t>
  </si>
  <si>
    <t>C.R. Judd Public School</t>
  </si>
  <si>
    <t>Copper Cliff Public School</t>
  </si>
  <si>
    <t>Churchill Public School</t>
  </si>
  <si>
    <t>Chelmsford Public School</t>
  </si>
  <si>
    <t>Charles C. McLean Public School</t>
  </si>
  <si>
    <t>Central Manitoulin Public School</t>
  </si>
  <si>
    <t>Carl A. Nesbitt Public School</t>
  </si>
  <si>
    <t>Assiginack Public School</t>
  </si>
  <si>
    <t>Algonquin Road Public School</t>
  </si>
  <si>
    <t>Alexander Public School</t>
  </si>
  <si>
    <t>Adamsdale Public School</t>
  </si>
  <si>
    <t xml:space="preserve">A. B. Ellis Public School </t>
  </si>
  <si>
    <t>St. Theresa School</t>
  </si>
  <si>
    <t>St. Pierre School</t>
  </si>
  <si>
    <t>St. Paul School</t>
  </si>
  <si>
    <t>St. Mary School</t>
  </si>
  <si>
    <t>St. Mark School</t>
  </si>
  <si>
    <t>St. Joseph School</t>
  </si>
  <si>
    <t xml:space="preserve">St. Joseph School / École séparée St-Joseph 
</t>
  </si>
  <si>
    <t xml:space="preserve">St. John School </t>
  </si>
  <si>
    <t xml:space="preserve">St. James School </t>
  </si>
  <si>
    <t>St. Francis School</t>
  </si>
  <si>
    <t>St. Christopher School</t>
  </si>
  <si>
    <t>St. Charles School</t>
  </si>
  <si>
    <t>St. Charles College</t>
  </si>
  <si>
    <t xml:space="preserve">St. Anne School </t>
  </si>
  <si>
    <t>St. Andrew School</t>
  </si>
  <si>
    <t>St. Albert Adult Learning Center</t>
  </si>
  <si>
    <t>Pius XII School</t>
  </si>
  <si>
    <t>Immaculate Conception School</t>
  </si>
  <si>
    <t>Holy Cross School</t>
  </si>
  <si>
    <t>Corpus Christi School</t>
  </si>
  <si>
    <t>Children's Treatment Center (Hospital)</t>
  </si>
  <si>
    <t>Aboriginal Education</t>
  </si>
  <si>
    <t>Address</t>
  </si>
  <si>
    <t>-</t>
  </si>
  <si>
    <t>Alliance - St Joseph</t>
  </si>
  <si>
    <t xml:space="preserve">Ruth MacMillian </t>
  </si>
  <si>
    <t>34 Birch St. - Chapleau</t>
  </si>
  <si>
    <t>St. David School</t>
  </si>
  <si>
    <t>École Cap-Sur-L'Avenir</t>
  </si>
  <si>
    <t>128 Larch St. Sudbury</t>
  </si>
  <si>
    <t>Ste Marie Ecoles</t>
  </si>
  <si>
    <t>École séparée Saint - St. Pierre</t>
  </si>
  <si>
    <t>Holy Trinity School</t>
  </si>
  <si>
    <t>Brunswick House First Nations</t>
  </si>
  <si>
    <t>Route</t>
  </si>
  <si>
    <t>Service</t>
  </si>
  <si>
    <t>Mileage / Kilométrage</t>
  </si>
  <si>
    <t>Expenses                 (non-mileage) / Dépenses                   (autres que kilomètres)</t>
  </si>
  <si>
    <t>Start point /                                                            Point de départ</t>
  </si>
  <si>
    <t>End point /                                                            Point de retrour</t>
  </si>
  <si>
    <t>Rate per kilometer / Taux par kilomètre :</t>
  </si>
  <si>
    <t>Total Expense Claim / Demande de remboursement total :</t>
  </si>
  <si>
    <t xml:space="preserve">Assigned workplace / Lieu de travail assigné : </t>
  </si>
  <si>
    <t xml:space="preserve">École Jean-Paul II </t>
  </si>
  <si>
    <t>École catholique La Renaissance</t>
  </si>
  <si>
    <t>Expense Claim Form / Formulaire de demande de remboursement</t>
  </si>
  <si>
    <t xml:space="preserve">Month / Mois : </t>
  </si>
  <si>
    <t>Name / Nom :</t>
  </si>
  <si>
    <t>Purpose / Description / But / Description</t>
  </si>
  <si>
    <t>Date DD/MM/YY / JJ/MM/AA</t>
  </si>
  <si>
    <t>I attest that I incurred these expenses while conducting Agency business.</t>
  </si>
  <si>
    <t xml:space="preserve">J'atteste que j'ai engagé ces dépenses dans le cadre des activités de l'Agence.  </t>
  </si>
  <si>
    <t>62 Frood Rd, Sudbury  ONE WAY</t>
  </si>
  <si>
    <t>62 Frood Rd, Sudbury   RETURN</t>
  </si>
  <si>
    <t xml:space="preserve">62 Frood Rd, Sudbury  </t>
  </si>
  <si>
    <t>407 Centre St, Espanola               ONE WAY</t>
  </si>
  <si>
    <t>407 Centre St, Espanola                       RETURN</t>
  </si>
  <si>
    <t>15 Manitowaning, Little Current               ONE WAY</t>
  </si>
  <si>
    <t>15 Manitowaning, Little Current  RETURN</t>
  </si>
  <si>
    <t>*as per Google Maps</t>
  </si>
  <si>
    <t>Distance between Compass offices*</t>
  </si>
  <si>
    <t xml:space="preserve">407 Centre St, Espanola </t>
  </si>
  <si>
    <t xml:space="preserve">15 Manitowaning, Little Current   </t>
  </si>
  <si>
    <t>34 Birch St,  Chapleau   ONE WAY</t>
  </si>
  <si>
    <t>34 Birch St,  Chapleau  RETURN</t>
  </si>
  <si>
    <t xml:space="preserve">25 Marier St, Azilda </t>
  </si>
  <si>
    <t xml:space="preserve">3634 Errington Ave, Chelmsford </t>
  </si>
  <si>
    <t>1400 Barrydowne Rd, Sudbury</t>
  </si>
  <si>
    <t>134 Michael's Bay Rd, Manitowaning</t>
  </si>
  <si>
    <t>41 Ramsey Lake Rd, Sudbury</t>
  </si>
  <si>
    <t>261 Notre-Dame Ave, Sudbury</t>
  </si>
  <si>
    <t>School Name</t>
  </si>
  <si>
    <t>School Address</t>
  </si>
  <si>
    <t>Distance between Compass offices and schools*</t>
  </si>
  <si>
    <t xml:space="preserve">249 Sixth Ave, Lively </t>
  </si>
  <si>
    <t>1650 Valleyview Rd, Val Caron</t>
  </si>
  <si>
    <t>4752 Notre-Dame, Hanmer</t>
  </si>
  <si>
    <t>4800 Notre-Dame, Hanmer</t>
  </si>
  <si>
    <t>2 Edward Ave, Coniston</t>
  </si>
  <si>
    <t>1200 Ramsey View Ct, Sudbury</t>
  </si>
  <si>
    <t>70 Wilfred St, Sudbury</t>
  </si>
  <si>
    <t>310 Church St, Espanola</t>
  </si>
  <si>
    <t>301 Church St, Espanola</t>
  </si>
  <si>
    <t>4752 Notre Dame St, Hanmer</t>
  </si>
  <si>
    <t>2997 Algonquin Rd, Sudbury</t>
  </si>
  <si>
    <t>2190 Lasalle Blvd, Sudbury</t>
  </si>
  <si>
    <t xml:space="preserve">265 5th Ave, Lively </t>
  </si>
  <si>
    <t>1391 Ramsey View Ct, Sudbury</t>
  </si>
  <si>
    <t>4420 Long Lake Rd, Sudbury</t>
  </si>
  <si>
    <t>37 Lasalle Blvd, Sudbury</t>
  </si>
  <si>
    <t>23 Walford Rd, Sudbury</t>
  </si>
  <si>
    <t>275 Loach's Rd, Sudbury</t>
  </si>
  <si>
    <t>106 Lakeshore Rd, Shining Tree</t>
  </si>
  <si>
    <t>102 Loach's Rd, Sudbury</t>
  </si>
  <si>
    <t>549 Frood Rd, Sudbury</t>
  </si>
  <si>
    <t>128 Park St, Espanola</t>
  </si>
  <si>
    <t>165A D'Youville St, Sudbury</t>
  </si>
  <si>
    <t>39 St. Brendan St, Sudbury</t>
  </si>
  <si>
    <t>2650 Algonquin St, Sudbury</t>
  </si>
  <si>
    <t xml:space="preserve">539 Francis St, Hanmer </t>
  </si>
  <si>
    <t>8 Lincoln St, Capreol</t>
  </si>
  <si>
    <t>128-103  Larch St, Sudbury</t>
  </si>
  <si>
    <t>1241 Roy St, Sudbury</t>
  </si>
  <si>
    <t>56 Yonge St, Mindemoya</t>
  </si>
  <si>
    <t>24 Pine St, Chapleau</t>
  </si>
  <si>
    <t>20 Teak St, Chapleau</t>
  </si>
  <si>
    <t>43 Hall St, Gore Bay</t>
  </si>
  <si>
    <t xml:space="preserve">121 Charlotte St, Chelmsford </t>
  </si>
  <si>
    <t>1722 Fielding St, Sudbury</t>
  </si>
  <si>
    <t>100 Lévis St, Sudbury</t>
  </si>
  <si>
    <t>1918 Main St, Val Caron</t>
  </si>
  <si>
    <t>50 School St, Copper Cliff</t>
  </si>
  <si>
    <t xml:space="preserve">61 Brookside St, Chelmsford </t>
  </si>
  <si>
    <t xml:space="preserve">1795 Main St, Val Caron </t>
  </si>
  <si>
    <t>1450 Main St, Val Caron</t>
  </si>
  <si>
    <t>14 Strathcona St, Chapleau</t>
  </si>
  <si>
    <t>11 Lahaie St, Noelville</t>
  </si>
  <si>
    <t>4503 Dennie St, Hanmer</t>
  </si>
  <si>
    <t>209 Montfort St, Sudbury</t>
  </si>
  <si>
    <t>1412 Stephen St, Sudbury</t>
  </si>
  <si>
    <t xml:space="preserve">1748 Pierre St, Val Caron </t>
  </si>
  <si>
    <t>300 Van Horne St, Sudbury</t>
  </si>
  <si>
    <t>185 Lansdowne St, Sudbury</t>
  </si>
  <si>
    <t>1545 Kennedy St, Sudbury</t>
  </si>
  <si>
    <t>100 High St, Levack</t>
  </si>
  <si>
    <t xml:space="preserve">18 Draper St, Little Current </t>
  </si>
  <si>
    <t>165 D'Youville St, Sudbury</t>
  </si>
  <si>
    <t>154 College St. / 85 Mackenzie St, Sudbury</t>
  </si>
  <si>
    <t>1555 Main St, Val Caron</t>
  </si>
  <si>
    <t>6 Minto St, Webbwood</t>
  </si>
  <si>
    <t xml:space="preserve">181 First Ave, Sudbury </t>
  </si>
  <si>
    <t>1545 Gary Ave, Sudbury</t>
  </si>
  <si>
    <t>178 Junction Ave, Azilda</t>
  </si>
  <si>
    <t>1570 Agincourt Ave, Sudbury</t>
  </si>
  <si>
    <t>147 Spruce Ave, Espanola</t>
  </si>
  <si>
    <t>31 Tuddenham Ave, Sudbury</t>
  </si>
  <si>
    <t>511 Westmount Ave, Sudbury</t>
  </si>
  <si>
    <t>1127 Bancroft Dr, Sudbury</t>
  </si>
  <si>
    <t>811 Robinson Dr, Sudbury</t>
  </si>
  <si>
    <t>21 Lasalle Blvd, Sudbury</t>
  </si>
  <si>
    <t>691 Lasalle Blvd, Sudbury</t>
  </si>
  <si>
    <t>34 Main St W, Dowling</t>
  </si>
  <si>
    <t>935 Ramsey Lake Rd, Sudbury</t>
  </si>
  <si>
    <t>56 Walford Rd, Sudbury</t>
  </si>
  <si>
    <t>1840 Valleyview Rd, Val Caron</t>
  </si>
  <si>
    <t xml:space="preserve">107 Bay St, M'Chigeeng </t>
  </si>
  <si>
    <t>7 Pioneer St, Markstay</t>
  </si>
  <si>
    <t>7099 Hwy 64, French River</t>
  </si>
  <si>
    <t>3594 Hwy 144, Chelmsford</t>
  </si>
  <si>
    <t>4543 Hwy 537 RR3, Sudbury</t>
  </si>
  <si>
    <t xml:space="preserve">70 Wilfred St, Sudbury </t>
  </si>
  <si>
    <t>408 Wembley Dr, Sudbury</t>
  </si>
  <si>
    <t>295 Victoria St, Sudbury</t>
  </si>
  <si>
    <t>45 Spruce St, Garson</t>
  </si>
  <si>
    <t xml:space="preserve">370 Côté Ave, Chelmsford </t>
  </si>
  <si>
    <t>1650 Dominion Dr, Hanmer</t>
  </si>
  <si>
    <t>44 Third Ave, Sudbury</t>
  </si>
  <si>
    <t>500 Douglas St, Sudbury</t>
  </si>
  <si>
    <t>32 Dell St, Sudbury</t>
  </si>
  <si>
    <t>3 Henry St, Whitefish</t>
  </si>
  <si>
    <t>69 Young St, Sudbury</t>
  </si>
  <si>
    <t xml:space="preserve">4625 Carl St, Hanmer </t>
  </si>
  <si>
    <t>674 Kirkwood Dr, Sudbury</t>
  </si>
  <si>
    <t>355 Government Rd, Massey</t>
  </si>
  <si>
    <t>1169 Dollard Ave, Sudbury</t>
  </si>
  <si>
    <t xml:space="preserve">1305 Holland, Sudbury </t>
  </si>
  <si>
    <t>648 O'Neil Dr, Garson</t>
  </si>
  <si>
    <t>2993 Algonquin Rd, Sudbury</t>
  </si>
  <si>
    <t>2843 CKSO Rd, Sudbury</t>
  </si>
  <si>
    <t>691 Lilac St, Sudbury</t>
  </si>
  <si>
    <t>181 William St, Garson</t>
  </si>
  <si>
    <t>100 Bruyère St, Sudbury</t>
  </si>
  <si>
    <t>13 Church St, Markstay</t>
  </si>
  <si>
    <t>26 Meehan, Capreol</t>
  </si>
  <si>
    <t>290 Algoma St. (West), Massey</t>
  </si>
  <si>
    <r>
      <t>École Publique Foyer Jeunesse (EPFJ)</t>
    </r>
    <r>
      <rPr>
        <b/>
        <sz val="12"/>
        <color rgb="FFFF0000"/>
        <rFont val="Calibri"/>
        <family val="2"/>
        <scheme val="minor"/>
      </rPr>
      <t xml:space="preserve"> </t>
    </r>
  </si>
  <si>
    <t>504 St. Raphael St, Sudbury</t>
  </si>
  <si>
    <t>4500 St. Michel St, Hanmer</t>
  </si>
  <si>
    <t>St. Benedict C.S.S. / Elementary</t>
  </si>
  <si>
    <t>Bishop Alexander Carter C.S.S. / Elementary</t>
  </si>
  <si>
    <t>1940 Hawthorne St, Sudbury</t>
  </si>
  <si>
    <t>26 Charlotte St, Chelmsford</t>
  </si>
  <si>
    <t>1945 Hawthorne St, Sudbury</t>
  </si>
  <si>
    <t>280 Anderson Dr, Lively</t>
  </si>
  <si>
    <t>8 St. Paul St, Killarney</t>
  </si>
  <si>
    <t>Marymount Academy / Marymount Academy Elementary</t>
  </si>
  <si>
    <t>1 Edward Ave North, Coniston</t>
  </si>
  <si>
    <t>MacDonald-Cartier / É. publique McDonald Cartier (ESMC)</t>
  </si>
  <si>
    <t>École séparée Notre-Dame   (NDH)</t>
  </si>
  <si>
    <t>École séparée Notre Dame de la Merci (NDM) (NDDLM)</t>
  </si>
  <si>
    <r>
      <t xml:space="preserve">Chelmsford Valley District C.S. </t>
    </r>
    <r>
      <rPr>
        <sz val="12"/>
        <rFont val="Calibri"/>
        <family val="2"/>
        <scheme val="minor"/>
      </rPr>
      <t>(CVDCS)</t>
    </r>
  </si>
  <si>
    <t>Distance from 62 Frood Rd to frequently visited locations*</t>
  </si>
  <si>
    <t>Frequently visited locations</t>
  </si>
  <si>
    <t xml:space="preserve"> ONE WAY</t>
  </si>
  <si>
    <t>RETURN</t>
  </si>
  <si>
    <t>1066 Barrydowne Rd, Sudbury</t>
  </si>
  <si>
    <t>Canadian Tire</t>
  </si>
  <si>
    <t>444 Barrydowne Rd, Sudbury</t>
  </si>
  <si>
    <t>Beyond Wireless</t>
  </si>
  <si>
    <t xml:space="preserve">Cecil Facer </t>
  </si>
  <si>
    <t>2500 South Lane Rd, Sudbury</t>
  </si>
  <si>
    <t xml:space="preserve">Costco </t>
  </si>
  <si>
    <t>1465 Kingsway, Sudbury</t>
  </si>
  <si>
    <t xml:space="preserve">Health Sciences North </t>
  </si>
  <si>
    <t>2416 Long Lake Rd, Sudbury</t>
  </si>
  <si>
    <t>82 Lorne St, Sudbury</t>
  </si>
  <si>
    <t>Chris' Independent Grocer</t>
  </si>
  <si>
    <t>Northern Voice and Data</t>
  </si>
  <si>
    <t>174 Douglas St, Sudbury</t>
  </si>
  <si>
    <t>Regional Children's Psychiatric Centre (RCPC)</t>
  </si>
  <si>
    <t>1300 Paris St, Sudbury</t>
  </si>
  <si>
    <t>355 Barrydowne Rd, Sudbury</t>
  </si>
  <si>
    <t>Silver City Cinemas</t>
  </si>
  <si>
    <t>5000 Air Terminal Dr Suite T202, Garson</t>
  </si>
  <si>
    <t>Travelodge</t>
  </si>
  <si>
    <t>Walmart (Long Lake)</t>
  </si>
  <si>
    <t xml:space="preserve">Walmart (New Sudbury) </t>
  </si>
  <si>
    <t>1401 Paris St, Sudbury</t>
  </si>
  <si>
    <t>1349 Lasalle Blvd, Sudbury</t>
  </si>
  <si>
    <t>YMCA</t>
  </si>
  <si>
    <t>140 Durham St, Sudbury</t>
  </si>
  <si>
    <t xml:space="preserve"> 255 King St, Sudbury</t>
  </si>
  <si>
    <t>Long &amp; McQuade</t>
  </si>
  <si>
    <t>680 Kirkwood Dr, Sudbury</t>
  </si>
  <si>
    <t xml:space="preserve">Distance from 407 Centre St to frequently visited locations* </t>
  </si>
  <si>
    <t>Anchor Inn</t>
  </si>
  <si>
    <t>260 Cameron St, Massey</t>
  </si>
  <si>
    <t>370 St.Raphael St, Sudbury</t>
  </si>
  <si>
    <t>Massey Medical Clinic</t>
  </si>
  <si>
    <t>1 Water St E, Little Current</t>
  </si>
  <si>
    <t>104 Bay St, McChigeeng</t>
  </si>
  <si>
    <t>Genevra House</t>
  </si>
  <si>
    <t>Distance from 15 Manitowaning to frequently visited locations*</t>
  </si>
  <si>
    <t>Gore Bay Child Care Centre</t>
  </si>
  <si>
    <t>Gore Bay Satellite Office</t>
  </si>
  <si>
    <t>Kirkwood Place (SAH)</t>
  </si>
  <si>
    <t>Little Current Hospital</t>
  </si>
  <si>
    <t>11 Meredith St. W., Little Current</t>
  </si>
  <si>
    <t>Little Current Day Care</t>
  </si>
  <si>
    <t>18 Draper, Little Current</t>
  </si>
  <si>
    <t>Manitoulin Family Resources</t>
  </si>
  <si>
    <t>Manitowaning Medical Center</t>
  </si>
  <si>
    <t>23 Spragge St, Manitowaning</t>
  </si>
  <si>
    <t>27 Forest, Mindemoya</t>
  </si>
  <si>
    <t xml:space="preserve">Mindemoya Hospital </t>
  </si>
  <si>
    <t xml:space="preserve">2120 ON-551, Mindemoya </t>
  </si>
  <si>
    <t>Mindemoya Satellite Office</t>
  </si>
  <si>
    <t>6020 ON-542, Mindemoya</t>
  </si>
  <si>
    <t>Public Health Sudbury &amp; Districts (SDHU)</t>
  </si>
  <si>
    <t>6163 ON-542, Mindemoya</t>
  </si>
  <si>
    <t>15 Water St, Gore Bay</t>
  </si>
  <si>
    <t xml:space="preserve">Distance from 34 Birch St to frequently visited locations* </t>
  </si>
  <si>
    <t>English Daycare</t>
  </si>
  <si>
    <t>French Daycare</t>
  </si>
  <si>
    <t xml:space="preserve">Trillium </t>
  </si>
  <si>
    <t>2 Maukwa. St, Chapleau</t>
  </si>
  <si>
    <r>
      <t>Ecole Secondaire Hanmer / Hanmer High School (ESH)</t>
    </r>
    <r>
      <rPr>
        <sz val="12"/>
        <rFont val="Calibri"/>
        <family val="2"/>
        <scheme val="minor"/>
      </rPr>
      <t xml:space="preserve"> (Methier)</t>
    </r>
  </si>
  <si>
    <t>9 Broomhead Rd, Chapleau</t>
  </si>
  <si>
    <t>28 Golf Course Rd, Chapleau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</si>
</sst>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[$-1009]d\-mmm\-yy;@"/>
  </numFmts>
  <fonts count="2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2" fillId="0" borderId="0"/>
    <xf numFmtId="0" fontId="1" fillId="0" borderId="0"/>
  </cellStyleXfs>
  <cellXfs count="138">
    <xf numFmtId="0" fontId="0" fillId="0" borderId="0" xfId="0"/>
    <xf numFmtId="0" fontId="0" fillId="0" borderId="0" xfId="0" applyBorder="1"/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9" fillId="2" borderId="19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4" fontId="0" fillId="0" borderId="0" xfId="0" applyNumberFormat="1" applyBorder="1" applyAlignment="1">
      <alignment horizontal="center"/>
    </xf>
    <xf numFmtId="0" fontId="5" fillId="0" borderId="0" xfId="0" applyFont="1" applyBorder="1"/>
    <xf numFmtId="0" fontId="0" fillId="0" borderId="0" xfId="0" applyFill="1" applyBorder="1"/>
    <xf numFmtId="4" fontId="0" fillId="0" borderId="0" xfId="0" applyNumberFormat="1" applyBorder="1" applyAlignment="1">
      <alignment horizontal="right"/>
    </xf>
    <xf numFmtId="0" fontId="0" fillId="0" borderId="0" xfId="0" applyFont="1" applyBorder="1" applyAlignment="1">
      <alignment horizontal="left"/>
    </xf>
    <xf numFmtId="0" fontId="0" fillId="0" borderId="0" xfId="0" applyFont="1" applyBorder="1"/>
    <xf numFmtId="4" fontId="0" fillId="0" borderId="0" xfId="0" applyNumberFormat="1" applyFont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6" fillId="0" borderId="0" xfId="2" applyFont="1" applyAlignment="1" applyProtection="1">
      <alignment horizontal="left"/>
    </xf>
    <xf numFmtId="0" fontId="10" fillId="0" borderId="1" xfId="2" applyFont="1" applyBorder="1" applyAlignment="1" applyProtection="1">
      <protection locked="0"/>
    </xf>
    <xf numFmtId="0" fontId="6" fillId="0" borderId="0" xfId="2" applyFont="1" applyAlignment="1" applyProtection="1"/>
    <xf numFmtId="0" fontId="8" fillId="0" borderId="0" xfId="2" applyFont="1" applyProtection="1"/>
    <xf numFmtId="0" fontId="6" fillId="0" borderId="0" xfId="2" quotePrefix="1" applyFont="1" applyAlignment="1" applyProtection="1">
      <alignment horizontal="right"/>
    </xf>
    <xf numFmtId="0" fontId="10" fillId="0" borderId="1" xfId="2" applyFont="1" applyBorder="1" applyProtection="1">
      <protection locked="0"/>
    </xf>
    <xf numFmtId="0" fontId="5" fillId="0" borderId="0" xfId="2"/>
    <xf numFmtId="0" fontId="5" fillId="0" borderId="1" xfId="2" applyBorder="1" applyAlignment="1" applyProtection="1"/>
    <xf numFmtId="164" fontId="10" fillId="0" borderId="2" xfId="2" applyNumberFormat="1" applyFont="1" applyBorder="1" applyAlignment="1" applyProtection="1">
      <alignment horizontal="left" vertical="top" wrapText="1"/>
      <protection locked="0"/>
    </xf>
    <xf numFmtId="0" fontId="6" fillId="0" borderId="8" xfId="2" applyFont="1" applyBorder="1" applyAlignment="1" applyProtection="1"/>
    <xf numFmtId="0" fontId="6" fillId="0" borderId="9" xfId="2" applyFont="1" applyBorder="1" applyAlignment="1" applyProtection="1"/>
    <xf numFmtId="4" fontId="6" fillId="0" borderId="8" xfId="2" applyNumberFormat="1" applyFont="1" applyBorder="1" applyAlignment="1" applyProtection="1"/>
    <xf numFmtId="0" fontId="10" fillId="0" borderId="6" xfId="2" applyFont="1" applyBorder="1" applyAlignment="1" applyProtection="1"/>
    <xf numFmtId="0" fontId="10" fillId="0" borderId="10" xfId="2" applyFont="1" applyBorder="1" applyAlignment="1" applyProtection="1"/>
    <xf numFmtId="44" fontId="10" fillId="0" borderId="23" xfId="4" quotePrefix="1" applyFont="1" applyBorder="1" applyAlignment="1" applyProtection="1">
      <alignment wrapText="1"/>
    </xf>
    <xf numFmtId="44" fontId="10" fillId="0" borderId="11" xfId="4" applyFont="1" applyBorder="1" applyAlignment="1" applyProtection="1"/>
    <xf numFmtId="0" fontId="6" fillId="0" borderId="3" xfId="2" applyFont="1" applyBorder="1" applyAlignment="1" applyProtection="1">
      <alignment horizontal="right"/>
    </xf>
    <xf numFmtId="44" fontId="6" fillId="0" borderId="4" xfId="4" applyFont="1" applyBorder="1" applyAlignment="1" applyProtection="1"/>
    <xf numFmtId="0" fontId="10" fillId="0" borderId="6" xfId="2" applyFont="1" applyBorder="1" applyProtection="1"/>
    <xf numFmtId="0" fontId="10" fillId="0" borderId="10" xfId="2" applyFont="1" applyBorder="1" applyProtection="1"/>
    <xf numFmtId="0" fontId="10" fillId="0" borderId="11" xfId="2" applyFont="1" applyBorder="1" applyProtection="1"/>
    <xf numFmtId="0" fontId="10" fillId="0" borderId="17" xfId="2" applyFont="1" applyBorder="1" applyProtection="1"/>
    <xf numFmtId="0" fontId="10" fillId="0" borderId="0" xfId="2" applyFont="1" applyBorder="1" applyProtection="1"/>
    <xf numFmtId="0" fontId="10" fillId="0" borderId="18" xfId="2" applyFont="1" applyBorder="1" applyProtection="1"/>
    <xf numFmtId="0" fontId="10" fillId="0" borderId="17" xfId="2" applyFont="1" applyBorder="1" applyAlignment="1" applyProtection="1">
      <alignment horizontal="right"/>
    </xf>
    <xf numFmtId="0" fontId="10" fillId="0" borderId="0" xfId="2" applyFont="1" applyBorder="1" applyAlignment="1" applyProtection="1">
      <alignment horizontal="right"/>
    </xf>
    <xf numFmtId="0" fontId="10" fillId="0" borderId="0" xfId="2" applyFont="1" applyBorder="1" applyProtection="1">
      <protection locked="0"/>
    </xf>
    <xf numFmtId="164" fontId="10" fillId="0" borderId="2" xfId="2" applyNumberFormat="1" applyFont="1" applyBorder="1" applyAlignment="1" applyProtection="1">
      <alignment wrapText="1"/>
      <protection locked="0"/>
    </xf>
    <xf numFmtId="4" fontId="10" fillId="0" borderId="3" xfId="2" applyNumberFormat="1" applyFont="1" applyBorder="1" applyAlignment="1" applyProtection="1">
      <alignment wrapText="1"/>
      <protection locked="0"/>
    </xf>
    <xf numFmtId="4" fontId="10" fillId="0" borderId="4" xfId="2" applyNumberFormat="1" applyFont="1" applyBorder="1" applyAlignment="1" applyProtection="1">
      <alignment wrapText="1"/>
      <protection locked="0"/>
    </xf>
    <xf numFmtId="164" fontId="10" fillId="0" borderId="5" xfId="2" applyNumberFormat="1" applyFont="1" applyBorder="1" applyAlignment="1" applyProtection="1">
      <alignment wrapText="1"/>
      <protection locked="0"/>
    </xf>
    <xf numFmtId="4" fontId="10" fillId="0" borderId="21" xfId="2" applyNumberFormat="1" applyFont="1" applyBorder="1" applyAlignment="1" applyProtection="1">
      <alignment wrapText="1"/>
      <protection locked="0"/>
    </xf>
    <xf numFmtId="4" fontId="10" fillId="0" borderId="7" xfId="2" applyNumberFormat="1" applyFont="1" applyBorder="1" applyAlignment="1" applyProtection="1">
      <alignment wrapText="1"/>
      <protection locked="0"/>
    </xf>
    <xf numFmtId="0" fontId="10" fillId="0" borderId="0" xfId="2" applyFont="1" applyBorder="1" applyAlignment="1" applyProtection="1">
      <protection locked="0"/>
    </xf>
    <xf numFmtId="0" fontId="2" fillId="0" borderId="0" xfId="5"/>
    <xf numFmtId="2" fontId="11" fillId="0" borderId="0" xfId="5" applyNumberFormat="1" applyFont="1" applyBorder="1" applyAlignment="1">
      <alignment horizontal="center"/>
    </xf>
    <xf numFmtId="0" fontId="2" fillId="0" borderId="0" xfId="5" applyAlignment="1">
      <alignment horizontal="left" vertical="center" wrapText="1"/>
    </xf>
    <xf numFmtId="0" fontId="12" fillId="0" borderId="0" xfId="5" applyFont="1"/>
    <xf numFmtId="0" fontId="7" fillId="0" borderId="0" xfId="2" applyFont="1" applyBorder="1" applyAlignment="1" applyProtection="1">
      <alignment horizontal="center"/>
    </xf>
    <xf numFmtId="0" fontId="10" fillId="0" borderId="0" xfId="2" applyFont="1" applyBorder="1" applyAlignment="1" applyProtection="1">
      <alignment horizontal="left"/>
      <protection locked="0"/>
    </xf>
    <xf numFmtId="0" fontId="1" fillId="0" borderId="0" xfId="6"/>
    <xf numFmtId="0" fontId="1" fillId="0" borderId="1" xfId="6" applyFont="1" applyBorder="1" applyAlignment="1" applyProtection="1">
      <protection locked="0"/>
    </xf>
    <xf numFmtId="0" fontId="1" fillId="0" borderId="0" xfId="6" applyBorder="1" applyAlignment="1" applyProtection="1">
      <protection locked="0"/>
    </xf>
    <xf numFmtId="0" fontId="6" fillId="6" borderId="3" xfId="2" applyFont="1" applyFill="1" applyBorder="1" applyAlignment="1" applyProtection="1">
      <alignment vertical="center" wrapText="1"/>
    </xf>
    <xf numFmtId="0" fontId="6" fillId="6" borderId="12" xfId="2" applyFont="1" applyFill="1" applyBorder="1" applyAlignment="1" applyProtection="1">
      <alignment vertical="center" wrapText="1"/>
    </xf>
    <xf numFmtId="164" fontId="10" fillId="0" borderId="3" xfId="2" applyNumberFormat="1" applyFont="1" applyBorder="1" applyAlignment="1" applyProtection="1">
      <alignment vertical="top" wrapText="1"/>
      <protection locked="0"/>
    </xf>
    <xf numFmtId="164" fontId="10" fillId="0" borderId="12" xfId="2" applyNumberFormat="1" applyFont="1" applyBorder="1" applyAlignment="1" applyProtection="1">
      <alignment vertical="top" wrapText="1"/>
      <protection locked="0"/>
    </xf>
    <xf numFmtId="0" fontId="1" fillId="0" borderId="0" xfId="6" applyAlignment="1">
      <alignment wrapText="1"/>
    </xf>
    <xf numFmtId="164" fontId="10" fillId="0" borderId="21" xfId="2" applyNumberFormat="1" applyFont="1" applyBorder="1" applyAlignment="1" applyProtection="1">
      <alignment vertical="top" wrapText="1"/>
      <protection locked="0"/>
    </xf>
    <xf numFmtId="164" fontId="10" fillId="0" borderId="22" xfId="2" applyNumberFormat="1" applyFont="1" applyBorder="1" applyAlignment="1" applyProtection="1">
      <alignment vertical="top" wrapText="1"/>
      <protection locked="0"/>
    </xf>
    <xf numFmtId="4" fontId="10" fillId="0" borderId="13" xfId="2" applyNumberFormat="1" applyFont="1" applyBorder="1" applyAlignment="1" applyProtection="1">
      <alignment wrapText="1"/>
    </xf>
    <xf numFmtId="0" fontId="5" fillId="0" borderId="0" xfId="2" applyBorder="1" applyProtection="1">
      <protection locked="0"/>
    </xf>
    <xf numFmtId="0" fontId="2" fillId="0" borderId="0" xfId="5" applyFill="1"/>
    <xf numFmtId="0" fontId="9" fillId="6" borderId="19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7" fillId="5" borderId="2" xfId="5" applyFont="1" applyFill="1" applyBorder="1" applyAlignment="1">
      <alignment horizontal="center" vertical="center" wrapText="1"/>
    </xf>
    <xf numFmtId="0" fontId="18" fillId="0" borderId="2" xfId="5" applyFont="1" applyBorder="1"/>
    <xf numFmtId="0" fontId="19" fillId="0" borderId="2" xfId="5" quotePrefix="1" applyFont="1" applyBorder="1"/>
    <xf numFmtId="2" fontId="19" fillId="0" borderId="2" xfId="5" applyNumberFormat="1" applyFont="1" applyBorder="1" applyAlignment="1">
      <alignment horizontal="center"/>
    </xf>
    <xf numFmtId="0" fontId="19" fillId="0" borderId="2" xfId="5" applyFont="1" applyBorder="1"/>
    <xf numFmtId="0" fontId="18" fillId="0" borderId="2" xfId="5" applyFont="1" applyBorder="1" applyAlignment="1">
      <alignment horizontal="left" vertical="center"/>
    </xf>
    <xf numFmtId="0" fontId="19" fillId="0" borderId="3" xfId="5" applyFont="1" applyBorder="1"/>
    <xf numFmtId="2" fontId="19" fillId="0" borderId="13" xfId="5" applyNumberFormat="1" applyFont="1" applyBorder="1" applyAlignment="1">
      <alignment horizontal="center"/>
    </xf>
    <xf numFmtId="0" fontId="19" fillId="0" borderId="2" xfId="5" applyFont="1" applyFill="1" applyBorder="1"/>
    <xf numFmtId="0" fontId="19" fillId="0" borderId="3" xfId="5" applyFont="1" applyFill="1" applyBorder="1"/>
    <xf numFmtId="2" fontId="19" fillId="0" borderId="2" xfId="5" applyNumberFormat="1" applyFont="1" applyFill="1" applyBorder="1" applyAlignment="1">
      <alignment horizontal="center"/>
    </xf>
    <xf numFmtId="0" fontId="19" fillId="0" borderId="3" xfId="5" applyFont="1" applyFill="1" applyBorder="1" applyAlignment="1">
      <alignment wrapText="1"/>
    </xf>
    <xf numFmtId="2" fontId="19" fillId="0" borderId="13" xfId="5" applyNumberFormat="1" applyFont="1" applyFill="1" applyBorder="1" applyAlignment="1">
      <alignment horizontal="center"/>
    </xf>
    <xf numFmtId="0" fontId="18" fillId="0" borderId="2" xfId="5" applyFont="1" applyBorder="1" applyAlignment="1">
      <alignment vertical="center"/>
    </xf>
    <xf numFmtId="2" fontId="19" fillId="0" borderId="20" xfId="5" applyNumberFormat="1" applyFont="1" applyBorder="1" applyAlignment="1">
      <alignment horizontal="center"/>
    </xf>
    <xf numFmtId="0" fontId="19" fillId="0" borderId="2" xfId="5" applyFont="1" applyBorder="1" applyAlignment="1">
      <alignment wrapText="1"/>
    </xf>
    <xf numFmtId="0" fontId="18" fillId="0" borderId="2" xfId="5" applyFont="1" applyBorder="1" applyAlignment="1">
      <alignment wrapText="1"/>
    </xf>
    <xf numFmtId="0" fontId="18" fillId="0" borderId="2" xfId="5" applyFont="1" applyFill="1" applyBorder="1"/>
    <xf numFmtId="0" fontId="19" fillId="0" borderId="2" xfId="5" applyFont="1" applyBorder="1" applyAlignment="1"/>
    <xf numFmtId="0" fontId="18" fillId="0" borderId="2" xfId="5" applyFont="1" applyBorder="1" applyAlignment="1">
      <alignment vertical="top" wrapText="1"/>
    </xf>
    <xf numFmtId="0" fontId="18" fillId="0" borderId="20" xfId="5" applyFont="1" applyBorder="1"/>
    <xf numFmtId="0" fontId="19" fillId="0" borderId="0" xfId="5" applyFont="1" applyBorder="1"/>
    <xf numFmtId="0" fontId="15" fillId="0" borderId="0" xfId="0" applyFont="1" applyBorder="1"/>
    <xf numFmtId="4" fontId="15" fillId="0" borderId="0" xfId="0" applyNumberFormat="1" applyFont="1" applyBorder="1" applyAlignment="1">
      <alignment horizontal="right"/>
    </xf>
    <xf numFmtId="4" fontId="15" fillId="0" borderId="0" xfId="0" applyNumberFormat="1" applyFont="1" applyAlignment="1">
      <alignment horizontal="right"/>
    </xf>
    <xf numFmtId="0" fontId="18" fillId="0" borderId="2" xfId="0" applyFont="1" applyBorder="1"/>
    <xf numFmtId="4" fontId="18" fillId="0" borderId="2" xfId="0" applyNumberFormat="1" applyFont="1" applyBorder="1" applyAlignment="1">
      <alignment horizontal="center"/>
    </xf>
    <xf numFmtId="0" fontId="18" fillId="0" borderId="2" xfId="0" applyFont="1" applyFill="1" applyBorder="1"/>
    <xf numFmtId="0" fontId="18" fillId="0" borderId="0" xfId="0" applyFont="1"/>
    <xf numFmtId="0" fontId="21" fillId="5" borderId="2" xfId="0" applyFont="1" applyFill="1" applyBorder="1" applyAlignment="1">
      <alignment horizontal="center"/>
    </xf>
    <xf numFmtId="0" fontId="21" fillId="5" borderId="19" xfId="0" applyFont="1" applyFill="1" applyBorder="1" applyAlignment="1">
      <alignment horizontal="center"/>
    </xf>
    <xf numFmtId="0" fontId="18" fillId="0" borderId="2" xfId="0" applyFont="1" applyBorder="1" applyAlignment="1">
      <alignment horizontal="left"/>
    </xf>
    <xf numFmtId="0" fontId="18" fillId="0" borderId="0" xfId="0" applyFont="1" applyBorder="1"/>
    <xf numFmtId="0" fontId="18" fillId="0" borderId="0" xfId="0" applyFont="1" applyBorder="1" applyAlignment="1">
      <alignment horizontal="left"/>
    </xf>
    <xf numFmtId="4" fontId="18" fillId="0" borderId="0" xfId="0" applyNumberFormat="1" applyFont="1" applyBorder="1" applyAlignment="1">
      <alignment horizontal="center"/>
    </xf>
    <xf numFmtId="0" fontId="22" fillId="0" borderId="2" xfId="0" applyFont="1" applyBorder="1" applyAlignment="1">
      <alignment horizontal="left" vertical="center"/>
    </xf>
    <xf numFmtId="4" fontId="18" fillId="0" borderId="2" xfId="0" applyNumberFormat="1" applyFont="1" applyFill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6" fillId="0" borderId="12" xfId="2" applyFont="1" applyBorder="1" applyAlignment="1" applyProtection="1">
      <alignment horizontal="right" wrapText="1"/>
    </xf>
    <xf numFmtId="0" fontId="6" fillId="0" borderId="15" xfId="2" applyFont="1" applyBorder="1" applyAlignment="1" applyProtection="1">
      <alignment horizontal="right" wrapText="1"/>
    </xf>
    <xf numFmtId="0" fontId="6" fillId="6" borderId="3" xfId="2" applyFont="1" applyFill="1" applyBorder="1" applyAlignment="1" applyProtection="1">
      <alignment horizontal="center" vertical="center"/>
    </xf>
    <xf numFmtId="0" fontId="6" fillId="6" borderId="13" xfId="2" applyFont="1" applyFill="1" applyBorder="1" applyAlignment="1" applyProtection="1">
      <alignment horizontal="center" vertical="center"/>
    </xf>
    <xf numFmtId="0" fontId="7" fillId="0" borderId="0" xfId="2" applyFont="1" applyBorder="1" applyAlignment="1" applyProtection="1">
      <alignment horizontal="center"/>
    </xf>
    <xf numFmtId="0" fontId="6" fillId="6" borderId="5" xfId="2" applyFont="1" applyFill="1" applyBorder="1" applyAlignment="1" applyProtection="1">
      <alignment horizontal="center" vertical="center" wrapText="1"/>
    </xf>
    <xf numFmtId="0" fontId="6" fillId="6" borderId="20" xfId="2" applyFont="1" applyFill="1" applyBorder="1" applyAlignment="1" applyProtection="1">
      <alignment horizontal="center" vertical="center" wrapText="1"/>
    </xf>
    <xf numFmtId="0" fontId="6" fillId="6" borderId="5" xfId="2" applyFont="1" applyFill="1" applyBorder="1" applyAlignment="1" applyProtection="1">
      <alignment horizontal="center" vertical="center"/>
    </xf>
    <xf numFmtId="0" fontId="6" fillId="6" borderId="20" xfId="2" applyFont="1" applyFill="1" applyBorder="1" applyAlignment="1" applyProtection="1">
      <alignment horizontal="center" vertical="center"/>
    </xf>
    <xf numFmtId="0" fontId="6" fillId="6" borderId="6" xfId="2" applyFont="1" applyFill="1" applyBorder="1" applyAlignment="1" applyProtection="1">
      <alignment horizontal="center" vertical="center" wrapText="1"/>
    </xf>
    <xf numFmtId="0" fontId="6" fillId="6" borderId="14" xfId="2" applyFont="1" applyFill="1" applyBorder="1" applyAlignment="1" applyProtection="1">
      <alignment horizontal="center" vertical="center" wrapText="1"/>
    </xf>
    <xf numFmtId="0" fontId="6" fillId="6" borderId="7" xfId="2" applyFont="1" applyFill="1" applyBorder="1" applyAlignment="1" applyProtection="1">
      <alignment horizontal="center" vertical="center" wrapText="1"/>
    </xf>
    <xf numFmtId="0" fontId="6" fillId="6" borderId="16" xfId="2" applyFont="1" applyFill="1" applyBorder="1" applyAlignment="1" applyProtection="1">
      <alignment horizontal="center" vertical="center" wrapText="1"/>
    </xf>
    <xf numFmtId="0" fontId="14" fillId="5" borderId="2" xfId="0" applyFont="1" applyFill="1" applyBorder="1" applyAlignment="1">
      <alignment horizontal="center" vertical="center"/>
    </xf>
    <xf numFmtId="0" fontId="13" fillId="5" borderId="2" xfId="5" applyFont="1" applyFill="1" applyBorder="1" applyAlignment="1">
      <alignment horizontal="center"/>
    </xf>
    <xf numFmtId="0" fontId="13" fillId="5" borderId="3" xfId="5" applyFont="1" applyFill="1" applyBorder="1" applyAlignment="1">
      <alignment horizontal="center"/>
    </xf>
    <xf numFmtId="0" fontId="13" fillId="5" borderId="12" xfId="5" applyFont="1" applyFill="1" applyBorder="1" applyAlignment="1">
      <alignment horizontal="center"/>
    </xf>
    <xf numFmtId="0" fontId="13" fillId="5" borderId="13" xfId="5" applyFont="1" applyFill="1" applyBorder="1" applyAlignment="1">
      <alignment horizontal="center"/>
    </xf>
    <xf numFmtId="0" fontId="13" fillId="5" borderId="14" xfId="5" applyFont="1" applyFill="1" applyBorder="1" applyAlignment="1">
      <alignment horizontal="center"/>
    </xf>
    <xf numFmtId="0" fontId="13" fillId="5" borderId="1" xfId="5" applyFont="1" applyFill="1" applyBorder="1" applyAlignment="1">
      <alignment horizontal="center"/>
    </xf>
    <xf numFmtId="0" fontId="13" fillId="5" borderId="24" xfId="5" applyFont="1" applyFill="1" applyBorder="1" applyAlignment="1">
      <alignment horizontal="center"/>
    </xf>
  </cellXfs>
  <cellStyles count="7">
    <cellStyle name="Currency 2" xfId="4"/>
    <cellStyle name="Normal" xfId="0" builtinId="0"/>
    <cellStyle name="Normal 2" xfId="1"/>
    <cellStyle name="Normal 2 2" xfId="5"/>
    <cellStyle name="Normal 3" xfId="2"/>
    <cellStyle name="Normal 4" xfId="3"/>
    <cellStyle name="Normal 4 2" xfId="6"/>
  </cellStyles>
  <dxfs count="0"/>
  <tableStyles count="0" defaultTableStyle="TableStyleMedium2" defaultPivotStyle="PivotStyleLight16"/>
  <colors>
    <mruColors>
      <color rgb="FFFF99FF"/>
      <color rgb="FFFF3399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view="pageLayout" topLeftCell="A16" zoomScale="70" zoomScaleNormal="80" zoomScalePageLayoutView="70" workbookViewId="0">
      <selection activeCell="B32" sqref="B32"/>
    </sheetView>
  </sheetViews>
  <sheetFormatPr defaultColWidth="9.140625" defaultRowHeight="15" x14ac:dyDescent="0.25"/>
  <cols>
    <col min="1" max="1" width="13.28515625" style="58" customWidth="1"/>
    <col min="2" max="2" width="49.140625" style="58" customWidth="1"/>
    <col min="3" max="3" width="41.85546875" style="58" customWidth="1"/>
    <col min="4" max="4" width="42.140625" style="58" customWidth="1"/>
    <col min="5" max="5" width="49.7109375" style="58" customWidth="1"/>
    <col min="6" max="6" width="17.42578125" style="58" customWidth="1"/>
    <col min="7" max="7" width="19.28515625" style="58" customWidth="1"/>
    <col min="8" max="16384" width="9.140625" style="58"/>
  </cols>
  <sheetData>
    <row r="1" spans="1:7" ht="18" x14ac:dyDescent="0.25">
      <c r="A1" s="121" t="s">
        <v>133</v>
      </c>
      <c r="B1" s="121"/>
      <c r="C1" s="121"/>
      <c r="D1" s="121"/>
      <c r="E1" s="121"/>
      <c r="F1" s="121"/>
      <c r="G1" s="121"/>
    </row>
    <row r="2" spans="1:7" ht="18" x14ac:dyDescent="0.25">
      <c r="A2" s="56"/>
      <c r="B2" s="56"/>
      <c r="C2" s="56"/>
      <c r="D2" s="56"/>
      <c r="E2" s="56"/>
      <c r="F2" s="56"/>
      <c r="G2" s="56"/>
    </row>
    <row r="3" spans="1:7" ht="18" x14ac:dyDescent="0.25">
      <c r="A3" s="18" t="s">
        <v>135</v>
      </c>
      <c r="B3" s="19"/>
      <c r="D3" s="21"/>
      <c r="E3" s="22" t="s">
        <v>134</v>
      </c>
      <c r="F3" s="23"/>
      <c r="G3" s="21"/>
    </row>
    <row r="4" spans="1:7" ht="18" x14ac:dyDescent="0.25">
      <c r="A4" s="18"/>
      <c r="B4" s="51"/>
      <c r="D4" s="21"/>
      <c r="E4" s="22"/>
      <c r="F4" s="44"/>
      <c r="G4" s="21"/>
    </row>
    <row r="5" spans="1:7" ht="18" x14ac:dyDescent="0.25">
      <c r="A5" s="18" t="s">
        <v>130</v>
      </c>
      <c r="B5" s="51"/>
      <c r="C5" s="59"/>
      <c r="D5" s="60"/>
      <c r="E5" s="22"/>
      <c r="F5" s="44"/>
      <c r="G5" s="21"/>
    </row>
    <row r="6" spans="1:7" ht="15.75" x14ac:dyDescent="0.25">
      <c r="B6" s="20"/>
      <c r="D6" s="57"/>
      <c r="E6" s="20"/>
      <c r="F6" s="20"/>
      <c r="G6" s="20"/>
    </row>
    <row r="7" spans="1:7" x14ac:dyDescent="0.25">
      <c r="A7" s="24"/>
      <c r="B7" s="24"/>
      <c r="C7" s="24"/>
      <c r="D7" s="24"/>
      <c r="E7" s="25"/>
      <c r="F7" s="25"/>
      <c r="G7" s="25"/>
    </row>
    <row r="8" spans="1:7" ht="15.75" x14ac:dyDescent="0.25">
      <c r="A8" s="122" t="s">
        <v>137</v>
      </c>
      <c r="B8" s="122" t="s">
        <v>136</v>
      </c>
      <c r="C8" s="119" t="s">
        <v>122</v>
      </c>
      <c r="D8" s="120"/>
      <c r="E8" s="124" t="s">
        <v>123</v>
      </c>
      <c r="F8" s="126" t="s">
        <v>124</v>
      </c>
      <c r="G8" s="128" t="s">
        <v>125</v>
      </c>
    </row>
    <row r="9" spans="1:7" ht="65.25" customHeight="1" x14ac:dyDescent="0.25">
      <c r="A9" s="123"/>
      <c r="B9" s="123"/>
      <c r="C9" s="61" t="s">
        <v>126</v>
      </c>
      <c r="D9" s="62" t="s">
        <v>127</v>
      </c>
      <c r="E9" s="125"/>
      <c r="F9" s="127"/>
      <c r="G9" s="129"/>
    </row>
    <row r="10" spans="1:7" s="65" customFormat="1" ht="15.75" x14ac:dyDescent="0.25">
      <c r="A10" s="45"/>
      <c r="B10" s="26"/>
      <c r="C10" s="63"/>
      <c r="D10" s="64"/>
      <c r="E10" s="26"/>
      <c r="F10" s="46"/>
      <c r="G10" s="47"/>
    </row>
    <row r="11" spans="1:7" s="65" customFormat="1" ht="15.75" x14ac:dyDescent="0.25">
      <c r="A11" s="45"/>
      <c r="B11" s="26"/>
      <c r="C11" s="63"/>
      <c r="D11" s="64"/>
      <c r="E11" s="26"/>
      <c r="F11" s="46"/>
      <c r="G11" s="47"/>
    </row>
    <row r="12" spans="1:7" s="65" customFormat="1" ht="15.75" x14ac:dyDescent="0.25">
      <c r="A12" s="45"/>
      <c r="B12" s="26"/>
      <c r="C12" s="63"/>
      <c r="D12" s="64"/>
      <c r="E12" s="26"/>
      <c r="F12" s="46"/>
      <c r="G12" s="47"/>
    </row>
    <row r="13" spans="1:7" s="65" customFormat="1" ht="15.75" x14ac:dyDescent="0.25">
      <c r="A13" s="45"/>
      <c r="B13" s="26"/>
      <c r="C13" s="63"/>
      <c r="D13" s="64"/>
      <c r="E13" s="26"/>
      <c r="F13" s="46"/>
      <c r="G13" s="47"/>
    </row>
    <row r="14" spans="1:7" s="65" customFormat="1" ht="15.75" x14ac:dyDescent="0.25">
      <c r="A14" s="45"/>
      <c r="B14" s="26"/>
      <c r="C14" s="63"/>
      <c r="D14" s="64"/>
      <c r="E14" s="26"/>
      <c r="F14" s="46"/>
      <c r="G14" s="47"/>
    </row>
    <row r="15" spans="1:7" s="65" customFormat="1" ht="15.75" x14ac:dyDescent="0.25">
      <c r="A15" s="45"/>
      <c r="B15" s="26"/>
      <c r="C15" s="63"/>
      <c r="D15" s="64"/>
      <c r="E15" s="26"/>
      <c r="F15" s="46"/>
      <c r="G15" s="47"/>
    </row>
    <row r="16" spans="1:7" s="65" customFormat="1" ht="15.75" x14ac:dyDescent="0.25">
      <c r="A16" s="45"/>
      <c r="B16" s="26"/>
      <c r="C16" s="63"/>
      <c r="D16" s="64"/>
      <c r="E16" s="26"/>
      <c r="F16" s="46"/>
      <c r="G16" s="47"/>
    </row>
    <row r="17" spans="1:7" s="65" customFormat="1" ht="15.75" x14ac:dyDescent="0.25">
      <c r="A17" s="45"/>
      <c r="B17" s="26"/>
      <c r="C17" s="63"/>
      <c r="D17" s="64"/>
      <c r="E17" s="26"/>
      <c r="F17" s="46"/>
      <c r="G17" s="47"/>
    </row>
    <row r="18" spans="1:7" s="65" customFormat="1" ht="15.75" x14ac:dyDescent="0.25">
      <c r="A18" s="45"/>
      <c r="B18" s="26"/>
      <c r="C18" s="63"/>
      <c r="D18" s="64"/>
      <c r="E18" s="26"/>
      <c r="F18" s="46"/>
      <c r="G18" s="47"/>
    </row>
    <row r="19" spans="1:7" s="65" customFormat="1" ht="15.75" x14ac:dyDescent="0.25">
      <c r="A19" s="45"/>
      <c r="B19" s="26"/>
      <c r="C19" s="63"/>
      <c r="D19" s="64"/>
      <c r="E19" s="26"/>
      <c r="F19" s="46"/>
      <c r="G19" s="47"/>
    </row>
    <row r="20" spans="1:7" s="65" customFormat="1" ht="15.75" x14ac:dyDescent="0.25">
      <c r="A20" s="45"/>
      <c r="B20" s="26"/>
      <c r="C20" s="63"/>
      <c r="D20" s="64"/>
      <c r="E20" s="26"/>
      <c r="F20" s="46"/>
      <c r="G20" s="47"/>
    </row>
    <row r="21" spans="1:7" s="65" customFormat="1" ht="15.75" x14ac:dyDescent="0.25">
      <c r="A21" s="45"/>
      <c r="B21" s="26"/>
      <c r="C21" s="63"/>
      <c r="D21" s="64"/>
      <c r="E21" s="26"/>
      <c r="F21" s="46"/>
      <c r="G21" s="47"/>
    </row>
    <row r="22" spans="1:7" s="65" customFormat="1" ht="15.75" x14ac:dyDescent="0.25">
      <c r="A22" s="45"/>
      <c r="B22" s="26"/>
      <c r="C22" s="63"/>
      <c r="D22" s="64"/>
      <c r="E22" s="26"/>
      <c r="F22" s="46"/>
      <c r="G22" s="47"/>
    </row>
    <row r="23" spans="1:7" s="65" customFormat="1" ht="15.75" x14ac:dyDescent="0.25">
      <c r="A23" s="45"/>
      <c r="B23" s="26"/>
      <c r="C23" s="63"/>
      <c r="D23" s="64"/>
      <c r="E23" s="26"/>
      <c r="F23" s="46"/>
      <c r="G23" s="47"/>
    </row>
    <row r="24" spans="1:7" s="65" customFormat="1" ht="15.75" x14ac:dyDescent="0.25">
      <c r="A24" s="45"/>
      <c r="B24" s="26"/>
      <c r="C24" s="63"/>
      <c r="D24" s="64"/>
      <c r="E24" s="26"/>
      <c r="F24" s="46"/>
      <c r="G24" s="47"/>
    </row>
    <row r="25" spans="1:7" s="65" customFormat="1" ht="15.75" x14ac:dyDescent="0.25">
      <c r="A25" s="45"/>
      <c r="B25" s="26"/>
      <c r="C25" s="63"/>
      <c r="D25" s="64"/>
      <c r="E25" s="26"/>
      <c r="F25" s="46"/>
      <c r="G25" s="47"/>
    </row>
    <row r="26" spans="1:7" s="65" customFormat="1" ht="15.75" x14ac:dyDescent="0.25">
      <c r="A26" s="45"/>
      <c r="B26" s="26"/>
      <c r="C26" s="63"/>
      <c r="D26" s="64"/>
      <c r="E26" s="26"/>
      <c r="F26" s="46"/>
      <c r="G26" s="47"/>
    </row>
    <row r="27" spans="1:7" s="65" customFormat="1" ht="15.75" x14ac:dyDescent="0.25">
      <c r="A27" s="45"/>
      <c r="B27" s="26"/>
      <c r="C27" s="63"/>
      <c r="D27" s="64"/>
      <c r="E27" s="26"/>
      <c r="F27" s="46"/>
      <c r="G27" s="47"/>
    </row>
    <row r="28" spans="1:7" s="65" customFormat="1" ht="15.75" x14ac:dyDescent="0.25">
      <c r="A28" s="45"/>
      <c r="B28" s="26"/>
      <c r="C28" s="63"/>
      <c r="D28" s="64"/>
      <c r="E28" s="26"/>
      <c r="F28" s="46"/>
      <c r="G28" s="47"/>
    </row>
    <row r="29" spans="1:7" s="65" customFormat="1" ht="15.75" x14ac:dyDescent="0.25">
      <c r="A29" s="45"/>
      <c r="B29" s="26"/>
      <c r="C29" s="63"/>
      <c r="D29" s="64"/>
      <c r="E29" s="26"/>
      <c r="F29" s="46"/>
      <c r="G29" s="47"/>
    </row>
    <row r="30" spans="1:7" s="65" customFormat="1" ht="15.75" x14ac:dyDescent="0.25">
      <c r="A30" s="45"/>
      <c r="B30" s="26"/>
      <c r="C30" s="63"/>
      <c r="D30" s="64"/>
      <c r="E30" s="26"/>
      <c r="F30" s="46"/>
      <c r="G30" s="47"/>
    </row>
    <row r="31" spans="1:7" s="65" customFormat="1" ht="15.75" x14ac:dyDescent="0.25">
      <c r="A31" s="45"/>
      <c r="B31" s="26"/>
      <c r="C31" s="63"/>
      <c r="D31" s="64"/>
      <c r="E31" s="26"/>
      <c r="F31" s="46"/>
      <c r="G31" s="47"/>
    </row>
    <row r="32" spans="1:7" s="65" customFormat="1" ht="15.75" x14ac:dyDescent="0.25">
      <c r="A32" s="45"/>
      <c r="B32" s="26"/>
      <c r="C32" s="63"/>
      <c r="D32" s="64"/>
      <c r="E32" s="26"/>
      <c r="F32" s="46"/>
      <c r="G32" s="47"/>
    </row>
    <row r="33" spans="1:7" s="65" customFormat="1" ht="15.75" x14ac:dyDescent="0.25">
      <c r="A33" s="45"/>
      <c r="B33" s="26"/>
      <c r="C33" s="63"/>
      <c r="D33" s="64"/>
      <c r="E33" s="26"/>
      <c r="F33" s="46"/>
      <c r="G33" s="47"/>
    </row>
    <row r="34" spans="1:7" s="65" customFormat="1" ht="15.75" x14ac:dyDescent="0.25">
      <c r="A34" s="45"/>
      <c r="B34" s="26"/>
      <c r="C34" s="63"/>
      <c r="D34" s="64"/>
      <c r="E34" s="26"/>
      <c r="F34" s="46"/>
      <c r="G34" s="47"/>
    </row>
    <row r="35" spans="1:7" s="65" customFormat="1" ht="15.75" x14ac:dyDescent="0.25">
      <c r="A35" s="45"/>
      <c r="B35" s="26"/>
      <c r="C35" s="63"/>
      <c r="D35" s="64"/>
      <c r="E35" s="26"/>
      <c r="F35" s="46"/>
      <c r="G35" s="47"/>
    </row>
    <row r="36" spans="1:7" s="65" customFormat="1" ht="15.75" x14ac:dyDescent="0.25">
      <c r="A36" s="45"/>
      <c r="B36" s="26"/>
      <c r="C36" s="63"/>
      <c r="D36" s="64"/>
      <c r="E36" s="26"/>
      <c r="F36" s="46"/>
      <c r="G36" s="47"/>
    </row>
    <row r="37" spans="1:7" s="65" customFormat="1" ht="15.75" x14ac:dyDescent="0.25">
      <c r="A37" s="45"/>
      <c r="B37" s="26"/>
      <c r="C37" s="63"/>
      <c r="D37" s="64"/>
      <c r="E37" s="26"/>
      <c r="F37" s="46"/>
      <c r="G37" s="47"/>
    </row>
    <row r="38" spans="1:7" s="65" customFormat="1" ht="15.75" x14ac:dyDescent="0.25">
      <c r="A38" s="45"/>
      <c r="B38" s="26"/>
      <c r="C38" s="63"/>
      <c r="D38" s="64"/>
      <c r="E38" s="26"/>
      <c r="F38" s="46"/>
      <c r="G38" s="47"/>
    </row>
    <row r="39" spans="1:7" s="65" customFormat="1" ht="15.75" x14ac:dyDescent="0.25">
      <c r="A39" s="45"/>
      <c r="B39" s="26"/>
      <c r="C39" s="63"/>
      <c r="D39" s="64"/>
      <c r="E39" s="26"/>
      <c r="F39" s="46"/>
      <c r="G39" s="47"/>
    </row>
    <row r="40" spans="1:7" s="65" customFormat="1" ht="15.75" x14ac:dyDescent="0.25">
      <c r="A40" s="45"/>
      <c r="B40" s="26"/>
      <c r="C40" s="63"/>
      <c r="D40" s="64"/>
      <c r="E40" s="26"/>
      <c r="F40" s="46"/>
      <c r="G40" s="47"/>
    </row>
    <row r="41" spans="1:7" s="65" customFormat="1" ht="15.75" x14ac:dyDescent="0.25">
      <c r="A41" s="45"/>
      <c r="B41" s="26"/>
      <c r="C41" s="63"/>
      <c r="D41" s="64"/>
      <c r="E41" s="26"/>
      <c r="F41" s="46"/>
      <c r="G41" s="47"/>
    </row>
    <row r="42" spans="1:7" s="65" customFormat="1" ht="15.75" x14ac:dyDescent="0.25">
      <c r="A42" s="45"/>
      <c r="B42" s="26"/>
      <c r="C42" s="63"/>
      <c r="D42" s="64"/>
      <c r="E42" s="26"/>
      <c r="F42" s="46"/>
      <c r="G42" s="47"/>
    </row>
    <row r="43" spans="1:7" s="65" customFormat="1" ht="15.75" x14ac:dyDescent="0.25">
      <c r="A43" s="45"/>
      <c r="B43" s="26"/>
      <c r="C43" s="63"/>
      <c r="D43" s="64"/>
      <c r="E43" s="26"/>
      <c r="F43" s="46"/>
      <c r="G43" s="47"/>
    </row>
    <row r="44" spans="1:7" s="65" customFormat="1" ht="15.75" x14ac:dyDescent="0.25">
      <c r="A44" s="45"/>
      <c r="B44" s="26"/>
      <c r="C44" s="63"/>
      <c r="D44" s="64"/>
      <c r="E44" s="26"/>
      <c r="F44" s="46"/>
      <c r="G44" s="47"/>
    </row>
    <row r="45" spans="1:7" s="65" customFormat="1" ht="15.75" x14ac:dyDescent="0.25">
      <c r="A45" s="45"/>
      <c r="B45" s="26"/>
      <c r="C45" s="63"/>
      <c r="D45" s="64"/>
      <c r="E45" s="26"/>
      <c r="F45" s="46"/>
      <c r="G45" s="47"/>
    </row>
    <row r="46" spans="1:7" s="65" customFormat="1" ht="15.75" x14ac:dyDescent="0.25">
      <c r="A46" s="45"/>
      <c r="B46" s="26"/>
      <c r="C46" s="63"/>
      <c r="D46" s="64"/>
      <c r="E46" s="26"/>
      <c r="F46" s="46"/>
      <c r="G46" s="47"/>
    </row>
    <row r="47" spans="1:7" s="65" customFormat="1" ht="15.75" x14ac:dyDescent="0.25">
      <c r="A47" s="45"/>
      <c r="B47" s="26"/>
      <c r="C47" s="63"/>
      <c r="D47" s="64"/>
      <c r="E47" s="26"/>
      <c r="F47" s="46"/>
      <c r="G47" s="47"/>
    </row>
    <row r="48" spans="1:7" s="65" customFormat="1" ht="16.5" thickBot="1" x14ac:dyDescent="0.3">
      <c r="A48" s="48"/>
      <c r="B48" s="26"/>
      <c r="C48" s="66"/>
      <c r="D48" s="67"/>
      <c r="E48" s="26"/>
      <c r="F48" s="49"/>
      <c r="G48" s="50"/>
    </row>
    <row r="49" spans="1:7" ht="16.5" thickTop="1" x14ac:dyDescent="0.25">
      <c r="A49" s="27" t="s">
        <v>7</v>
      </c>
      <c r="B49" s="28"/>
      <c r="C49" s="28"/>
      <c r="D49" s="28"/>
      <c r="E49" s="28" t="s">
        <v>128</v>
      </c>
      <c r="F49" s="29">
        <f>+SUM(F10:F48)</f>
        <v>0</v>
      </c>
      <c r="G49" s="29">
        <f>+SUM(G10:G48)</f>
        <v>0</v>
      </c>
    </row>
    <row r="50" spans="1:7" ht="15.75" customHeight="1" x14ac:dyDescent="0.25">
      <c r="A50" s="30"/>
      <c r="B50" s="31"/>
      <c r="C50" s="31"/>
      <c r="D50" s="31"/>
      <c r="E50" s="68"/>
      <c r="F50" s="32">
        <v>0.52</v>
      </c>
      <c r="G50" s="33">
        <f>+F50*F49</f>
        <v>0</v>
      </c>
    </row>
    <row r="51" spans="1:7" ht="15.75" x14ac:dyDescent="0.25">
      <c r="A51" s="34"/>
      <c r="B51" s="117" t="s">
        <v>129</v>
      </c>
      <c r="C51" s="117"/>
      <c r="D51" s="117"/>
      <c r="E51" s="117"/>
      <c r="F51" s="118"/>
      <c r="G51" s="35">
        <f>SUM(G49:G50)</f>
        <v>0</v>
      </c>
    </row>
    <row r="52" spans="1:7" ht="15.75" x14ac:dyDescent="0.25">
      <c r="A52" s="36" t="s">
        <v>138</v>
      </c>
      <c r="B52" s="37"/>
      <c r="C52" s="37"/>
      <c r="D52" s="37"/>
      <c r="E52" s="37"/>
      <c r="F52" s="37"/>
      <c r="G52" s="38"/>
    </row>
    <row r="53" spans="1:7" ht="15.75" x14ac:dyDescent="0.25">
      <c r="A53" s="39" t="s">
        <v>139</v>
      </c>
      <c r="B53" s="40"/>
      <c r="C53" s="40"/>
      <c r="D53" s="40"/>
      <c r="E53" s="40"/>
      <c r="F53" s="40"/>
      <c r="G53" s="41"/>
    </row>
    <row r="54" spans="1:7" ht="15.75" x14ac:dyDescent="0.25">
      <c r="A54" s="39"/>
      <c r="B54" s="40"/>
      <c r="C54" s="40"/>
      <c r="D54" s="40"/>
      <c r="E54" s="40"/>
      <c r="F54" s="40"/>
      <c r="G54" s="41"/>
    </row>
    <row r="55" spans="1:7" ht="45" customHeight="1" x14ac:dyDescent="0.25">
      <c r="A55" s="42" t="s">
        <v>8</v>
      </c>
      <c r="B55" s="44"/>
      <c r="C55" s="69"/>
      <c r="D55" s="43" t="s">
        <v>9</v>
      </c>
      <c r="E55" s="23"/>
      <c r="F55" s="44"/>
      <c r="G55" s="41"/>
    </row>
    <row r="56" spans="1:7" ht="15.75" x14ac:dyDescent="0.25">
      <c r="A56" s="39"/>
      <c r="B56" s="40"/>
      <c r="C56" s="40"/>
      <c r="D56" s="40"/>
      <c r="E56" s="40"/>
      <c r="F56" s="40"/>
      <c r="G56" s="41"/>
    </row>
    <row r="57" spans="1:7" x14ac:dyDescent="0.25">
      <c r="A57" s="24"/>
      <c r="B57" s="24"/>
      <c r="C57" s="24"/>
      <c r="D57" s="24"/>
      <c r="E57" s="24"/>
      <c r="F57" s="24"/>
      <c r="G57" s="24"/>
    </row>
  </sheetData>
  <sheetProtection algorithmName="SHA-512" hashValue="zS5cMfaa1wajA2lT5P0+ahacp/ZhQJQZxlH8uOqepcF3aaeT15QN5F4+tbD44w/0hAPJYMTQ3+9U18Pi0LHQTg==" saltValue="LulqH9sRIwVJPL27/bHzwQ==" spinCount="100000" sheet="1" scenarios="1"/>
  <mergeCells count="8">
    <mergeCell ref="B51:F51"/>
    <mergeCell ref="C8:D8"/>
    <mergeCell ref="A1:G1"/>
    <mergeCell ref="A8:A9"/>
    <mergeCell ref="B8:B9"/>
    <mergeCell ref="E8:E9"/>
    <mergeCell ref="F8:F9"/>
    <mergeCell ref="G8:G9"/>
  </mergeCells>
  <pageMargins left="0.196850393700787" right="0.196850393700787" top="0.196850393700787" bottom="0.196850393700787" header="0" footer="0"/>
  <pageSetup scale="59" orientation="landscape" horizontalDpi="4294967294" verticalDpi="4294967294" r:id="rId1"/>
  <headerFooter>
    <oddFooter>&amp;RF#5-08-1
March 14, 2019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8"/>
  <sheetViews>
    <sheetView showGridLines="0" zoomScaleNormal="100" workbookViewId="0">
      <selection activeCell="B2" sqref="B2:I2"/>
    </sheetView>
  </sheetViews>
  <sheetFormatPr defaultRowHeight="12.75" x14ac:dyDescent="0.2"/>
  <cols>
    <col min="1" max="1" width="21" customWidth="1"/>
    <col min="2" max="3" width="16.140625" customWidth="1"/>
    <col min="4" max="5" width="17.42578125" customWidth="1"/>
    <col min="6" max="6" width="22.28515625" customWidth="1"/>
    <col min="7" max="7" width="21" customWidth="1"/>
    <col min="8" max="8" width="17" customWidth="1"/>
    <col min="9" max="9" width="17.5703125" customWidth="1"/>
    <col min="10" max="10" width="14.140625" customWidth="1"/>
  </cols>
  <sheetData>
    <row r="1" spans="1:9" ht="32.25" customHeight="1" x14ac:dyDescent="0.2">
      <c r="A1" s="130" t="s">
        <v>148</v>
      </c>
      <c r="B1" s="130"/>
      <c r="C1" s="130"/>
      <c r="D1" s="130"/>
      <c r="E1" s="130"/>
      <c r="F1" s="130"/>
      <c r="G1" s="130"/>
      <c r="H1" s="130"/>
      <c r="I1" s="130"/>
    </row>
    <row r="2" spans="1:9" ht="76.5" customHeight="1" x14ac:dyDescent="0.2">
      <c r="A2" s="76"/>
      <c r="B2" s="4" t="s">
        <v>140</v>
      </c>
      <c r="C2" s="4" t="s">
        <v>141</v>
      </c>
      <c r="D2" s="5" t="s">
        <v>143</v>
      </c>
      <c r="E2" s="5" t="s">
        <v>144</v>
      </c>
      <c r="F2" s="6" t="s">
        <v>145</v>
      </c>
      <c r="G2" s="6" t="s">
        <v>146</v>
      </c>
      <c r="H2" s="71" t="s">
        <v>151</v>
      </c>
      <c r="I2" s="75" t="s">
        <v>152</v>
      </c>
    </row>
    <row r="3" spans="1:9" ht="78.75" customHeight="1" x14ac:dyDescent="0.2">
      <c r="A3" s="72" t="s">
        <v>142</v>
      </c>
      <c r="B3" s="7" t="s">
        <v>111</v>
      </c>
      <c r="C3" s="7" t="s">
        <v>111</v>
      </c>
      <c r="D3" s="7">
        <v>73.400000000000006</v>
      </c>
      <c r="E3" s="7">
        <f>D3*2</f>
        <v>146.80000000000001</v>
      </c>
      <c r="F3" s="7">
        <v>122</v>
      </c>
      <c r="G3" s="7">
        <f>F3*2</f>
        <v>244</v>
      </c>
      <c r="H3" s="7">
        <v>411</v>
      </c>
      <c r="I3" s="7">
        <f>H3*2</f>
        <v>822</v>
      </c>
    </row>
    <row r="4" spans="1:9" ht="65.25" customHeight="1" x14ac:dyDescent="0.2">
      <c r="A4" s="73" t="s">
        <v>149</v>
      </c>
      <c r="B4" s="7">
        <v>73.8</v>
      </c>
      <c r="C4" s="7">
        <f>B4*2</f>
        <v>147.6</v>
      </c>
      <c r="D4" s="7" t="s">
        <v>111</v>
      </c>
      <c r="E4" s="7" t="s">
        <v>111</v>
      </c>
      <c r="F4" s="7">
        <v>48.2</v>
      </c>
      <c r="G4" s="7">
        <f>F4*2</f>
        <v>96.4</v>
      </c>
      <c r="H4" s="7">
        <v>345</v>
      </c>
      <c r="I4" s="7">
        <f>H4*2</f>
        <v>690</v>
      </c>
    </row>
    <row r="5" spans="1:9" ht="66" customHeight="1" x14ac:dyDescent="0.2">
      <c r="A5" s="74" t="s">
        <v>150</v>
      </c>
      <c r="B5" s="7">
        <v>122</v>
      </c>
      <c r="C5" s="7">
        <f>B5*2</f>
        <v>244</v>
      </c>
      <c r="D5" s="7">
        <v>48.2</v>
      </c>
      <c r="E5" s="7">
        <f>D5*2</f>
        <v>96.4</v>
      </c>
      <c r="F5" s="7" t="s">
        <v>111</v>
      </c>
      <c r="G5" s="7" t="s">
        <v>111</v>
      </c>
      <c r="H5" s="7">
        <v>393</v>
      </c>
      <c r="I5" s="7">
        <f>H5*2</f>
        <v>786</v>
      </c>
    </row>
    <row r="6" spans="1:9" ht="66.75" customHeight="1" x14ac:dyDescent="0.2">
      <c r="A6" s="75" t="s">
        <v>114</v>
      </c>
      <c r="B6" s="8">
        <v>411</v>
      </c>
      <c r="C6" s="7">
        <f>B6*2</f>
        <v>822</v>
      </c>
      <c r="D6" s="7">
        <v>345</v>
      </c>
      <c r="E6" s="7">
        <f>D6*2</f>
        <v>690</v>
      </c>
      <c r="F6" s="7">
        <v>393</v>
      </c>
      <c r="G6" s="7">
        <f>F6*2</f>
        <v>786</v>
      </c>
      <c r="H6" s="7" t="s">
        <v>111</v>
      </c>
      <c r="I6" s="7" t="s">
        <v>111</v>
      </c>
    </row>
    <row r="8" spans="1:9" ht="15" x14ac:dyDescent="0.25">
      <c r="A8" s="78" t="s">
        <v>147</v>
      </c>
    </row>
  </sheetData>
  <sheetProtection algorithmName="SHA-512" hashValue="l17h84bWU7T1objXNjKAdVUC6SEvsXiU85julaeR9Iy8Yw2b9EyaxkL8COoiqT+NjEzHNM6L1D3S5QpReIPI8Q==" saltValue="fvYTi19eF1LHLxi+tucbyw==" spinCount="100000" sheet="1" objects="1" scenarios="1"/>
  <mergeCells count="1">
    <mergeCell ref="A1:I1"/>
  </mergeCells>
  <printOptions horizontalCentered="1" verticalCentered="1"/>
  <pageMargins left="0" right="0" top="0.74803149606299213" bottom="0.74803149606299213" header="0.31496062992125984" footer="0.31496062992125984"/>
  <pageSetup scale="85" orientation="landscape" r:id="rId1"/>
  <headerFooter>
    <oddFooter>&amp;CDistance between CFC offices&amp;R&amp;P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121"/>
  <sheetViews>
    <sheetView showGridLines="0" zoomScale="85" zoomScaleNormal="85" zoomScaleSheetLayoutView="80" workbookViewId="0">
      <pane ySplit="2" topLeftCell="A9" activePane="bottomLeft" state="frozen"/>
      <selection pane="bottomLeft" activeCell="A13" sqref="A13:B13"/>
    </sheetView>
  </sheetViews>
  <sheetFormatPr defaultColWidth="9.140625" defaultRowHeight="15" x14ac:dyDescent="0.25"/>
  <cols>
    <col min="1" max="1" width="58.7109375" style="52" bestFit="1" customWidth="1"/>
    <col min="2" max="2" width="41.28515625" style="52" bestFit="1" customWidth="1"/>
    <col min="3" max="3" width="15.7109375" style="52" customWidth="1"/>
    <col min="4" max="4" width="15.28515625" style="52" customWidth="1"/>
    <col min="5" max="5" width="17" style="52" customWidth="1"/>
    <col min="6" max="6" width="16.5703125" style="52" customWidth="1"/>
    <col min="7" max="8" width="21.5703125" style="52" customWidth="1"/>
    <col min="9" max="9" width="13.7109375" style="52" customWidth="1"/>
    <col min="10" max="10" width="14.7109375" style="52" customWidth="1"/>
    <col min="11" max="16384" width="9.140625" style="52"/>
  </cols>
  <sheetData>
    <row r="1" spans="1:10" ht="21" x14ac:dyDescent="0.35">
      <c r="A1" s="55"/>
      <c r="B1" s="55"/>
      <c r="C1" s="131" t="s">
        <v>161</v>
      </c>
      <c r="D1" s="131"/>
      <c r="E1" s="131"/>
      <c r="F1" s="131"/>
      <c r="G1" s="131"/>
      <c r="H1" s="131"/>
      <c r="I1" s="131"/>
      <c r="J1" s="131"/>
    </row>
    <row r="2" spans="1:10" s="54" customFormat="1" ht="62.25" customHeight="1" x14ac:dyDescent="0.2">
      <c r="A2" s="79" t="s">
        <v>159</v>
      </c>
      <c r="B2" s="79" t="s">
        <v>160</v>
      </c>
      <c r="C2" s="4" t="s">
        <v>140</v>
      </c>
      <c r="D2" s="4" t="s">
        <v>141</v>
      </c>
      <c r="E2" s="5" t="s">
        <v>143</v>
      </c>
      <c r="F2" s="5" t="s">
        <v>144</v>
      </c>
      <c r="G2" s="6" t="s">
        <v>145</v>
      </c>
      <c r="H2" s="6" t="s">
        <v>146</v>
      </c>
      <c r="I2" s="71" t="s">
        <v>151</v>
      </c>
      <c r="J2" s="75" t="s">
        <v>152</v>
      </c>
    </row>
    <row r="3" spans="1:10" ht="15.75" x14ac:dyDescent="0.25">
      <c r="A3" s="80" t="s">
        <v>87</v>
      </c>
      <c r="B3" s="81" t="s">
        <v>183</v>
      </c>
      <c r="C3" s="82">
        <v>72.8</v>
      </c>
      <c r="D3" s="82">
        <f t="shared" ref="D3:D35" si="0">+C3*2</f>
        <v>145.6</v>
      </c>
      <c r="E3" s="82">
        <v>0.7</v>
      </c>
      <c r="F3" s="82">
        <f>E3*2</f>
        <v>1.4</v>
      </c>
      <c r="G3" s="82">
        <v>48.9</v>
      </c>
      <c r="H3" s="82">
        <f>G3*2</f>
        <v>97.8</v>
      </c>
      <c r="I3" s="82"/>
      <c r="J3" s="82"/>
    </row>
    <row r="4" spans="1:10" ht="15.75" x14ac:dyDescent="0.25">
      <c r="A4" s="80" t="s">
        <v>109</v>
      </c>
      <c r="B4" s="81" t="s">
        <v>184</v>
      </c>
      <c r="C4" s="82">
        <v>0.95</v>
      </c>
      <c r="D4" s="82">
        <f t="shared" si="0"/>
        <v>1.9</v>
      </c>
      <c r="E4" s="82">
        <v>74.400000000000006</v>
      </c>
      <c r="F4" s="82">
        <f>E4*2</f>
        <v>148.80000000000001</v>
      </c>
      <c r="G4" s="82">
        <v>123</v>
      </c>
      <c r="H4" s="82">
        <f>G4*2</f>
        <v>246</v>
      </c>
      <c r="I4" s="82"/>
      <c r="J4" s="82"/>
    </row>
    <row r="5" spans="1:10" ht="15.75" x14ac:dyDescent="0.25">
      <c r="A5" s="80" t="s">
        <v>86</v>
      </c>
      <c r="B5" s="81" t="s">
        <v>218</v>
      </c>
      <c r="C5" s="82">
        <v>6.2</v>
      </c>
      <c r="D5" s="82">
        <f t="shared" si="0"/>
        <v>12.4</v>
      </c>
      <c r="E5" s="82"/>
      <c r="F5" s="82"/>
      <c r="G5" s="82"/>
      <c r="H5" s="82"/>
      <c r="I5" s="82"/>
      <c r="J5" s="82"/>
    </row>
    <row r="6" spans="1:10" ht="15.75" x14ac:dyDescent="0.25">
      <c r="A6" s="83" t="s">
        <v>85</v>
      </c>
      <c r="B6" s="83" t="s">
        <v>185</v>
      </c>
      <c r="C6" s="82">
        <v>2.4</v>
      </c>
      <c r="D6" s="82">
        <f t="shared" si="0"/>
        <v>4.8</v>
      </c>
      <c r="E6" s="82"/>
      <c r="F6" s="82"/>
      <c r="G6" s="82"/>
      <c r="H6" s="82"/>
      <c r="I6" s="82"/>
      <c r="J6" s="82"/>
    </row>
    <row r="7" spans="1:10" ht="15.75" x14ac:dyDescent="0.25">
      <c r="A7" s="83" t="s">
        <v>84</v>
      </c>
      <c r="B7" s="83" t="s">
        <v>186</v>
      </c>
      <c r="C7" s="82">
        <v>7.8</v>
      </c>
      <c r="D7" s="82">
        <f t="shared" si="0"/>
        <v>15.6</v>
      </c>
      <c r="E7" s="82"/>
      <c r="F7" s="82"/>
      <c r="G7" s="82"/>
      <c r="H7" s="82"/>
      <c r="I7" s="82"/>
      <c r="J7" s="82"/>
    </row>
    <row r="8" spans="1:10" ht="15.75" x14ac:dyDescent="0.25">
      <c r="A8" s="83" t="s">
        <v>112</v>
      </c>
      <c r="B8" s="83" t="s">
        <v>154</v>
      </c>
      <c r="C8" s="82">
        <v>21.3</v>
      </c>
      <c r="D8" s="82">
        <f t="shared" si="0"/>
        <v>42.6</v>
      </c>
      <c r="E8" s="82"/>
      <c r="F8" s="82"/>
      <c r="G8" s="82"/>
      <c r="H8" s="82"/>
      <c r="I8" s="82"/>
      <c r="J8" s="82"/>
    </row>
    <row r="9" spans="1:10" ht="15.75" x14ac:dyDescent="0.25">
      <c r="A9" s="84" t="s">
        <v>13</v>
      </c>
      <c r="B9" s="83" t="s">
        <v>225</v>
      </c>
      <c r="C9" s="82">
        <v>3.7</v>
      </c>
      <c r="D9" s="82">
        <f t="shared" si="0"/>
        <v>7.4</v>
      </c>
      <c r="E9" s="82"/>
      <c r="F9" s="82"/>
      <c r="G9" s="82"/>
      <c r="H9" s="82"/>
      <c r="I9" s="82"/>
      <c r="J9" s="82"/>
    </row>
    <row r="10" spans="1:10" ht="15.75" x14ac:dyDescent="0.25">
      <c r="A10" s="83" t="s">
        <v>83</v>
      </c>
      <c r="B10" s="81" t="s">
        <v>156</v>
      </c>
      <c r="C10" s="82">
        <v>155</v>
      </c>
      <c r="D10" s="82">
        <f t="shared" si="0"/>
        <v>310</v>
      </c>
      <c r="E10" s="82">
        <v>81.900000000000006</v>
      </c>
      <c r="F10" s="82">
        <f>E10*2</f>
        <v>163.80000000000001</v>
      </c>
      <c r="G10" s="82">
        <v>34</v>
      </c>
      <c r="H10" s="82">
        <f>G10*2</f>
        <v>68</v>
      </c>
      <c r="I10" s="82"/>
      <c r="J10" s="82"/>
    </row>
    <row r="11" spans="1:10" ht="15.75" x14ac:dyDescent="0.25">
      <c r="A11" s="80" t="s">
        <v>267</v>
      </c>
      <c r="B11" s="81" t="s">
        <v>187</v>
      </c>
      <c r="C11" s="82">
        <v>23.5</v>
      </c>
      <c r="D11" s="82">
        <f t="shared" si="0"/>
        <v>47</v>
      </c>
      <c r="E11" s="82">
        <v>97.5</v>
      </c>
      <c r="F11" s="82">
        <f>E11*2</f>
        <v>195</v>
      </c>
      <c r="G11" s="82"/>
      <c r="H11" s="82"/>
      <c r="I11" s="82"/>
      <c r="J11" s="82"/>
    </row>
    <row r="12" spans="1:10" ht="15.75" x14ac:dyDescent="0.25">
      <c r="A12" s="83" t="s">
        <v>76</v>
      </c>
      <c r="B12" s="81" t="s">
        <v>188</v>
      </c>
      <c r="C12" s="82">
        <v>33</v>
      </c>
      <c r="D12" s="82">
        <f t="shared" si="0"/>
        <v>66</v>
      </c>
      <c r="E12" s="82"/>
      <c r="F12" s="82"/>
      <c r="G12" s="82"/>
      <c r="H12" s="82"/>
      <c r="I12" s="82"/>
      <c r="J12" s="82"/>
    </row>
    <row r="13" spans="1:10" ht="15.75" x14ac:dyDescent="0.25">
      <c r="A13" s="83" t="s">
        <v>26</v>
      </c>
      <c r="B13" s="81" t="s">
        <v>155</v>
      </c>
      <c r="C13" s="82">
        <v>8.1</v>
      </c>
      <c r="D13" s="82">
        <f t="shared" si="0"/>
        <v>16.2</v>
      </c>
      <c r="E13" s="82"/>
      <c r="F13" s="82"/>
      <c r="G13" s="82"/>
      <c r="H13" s="82"/>
      <c r="I13" s="82"/>
      <c r="J13" s="82"/>
    </row>
    <row r="14" spans="1:10" ht="15.75" x14ac:dyDescent="0.25">
      <c r="A14" s="83" t="s">
        <v>35</v>
      </c>
      <c r="B14" s="83" t="s">
        <v>189</v>
      </c>
      <c r="C14" s="82">
        <v>0.85</v>
      </c>
      <c r="D14" s="82">
        <f t="shared" si="0"/>
        <v>1.7</v>
      </c>
      <c r="E14" s="82"/>
      <c r="F14" s="82"/>
      <c r="G14" s="82"/>
      <c r="H14" s="82"/>
      <c r="I14" s="82"/>
      <c r="J14" s="82"/>
    </row>
    <row r="15" spans="1:10" ht="15.75" x14ac:dyDescent="0.25">
      <c r="A15" s="83" t="s">
        <v>82</v>
      </c>
      <c r="B15" s="83" t="s">
        <v>190</v>
      </c>
      <c r="C15" s="82">
        <v>6.7</v>
      </c>
      <c r="D15" s="82">
        <f t="shared" si="0"/>
        <v>13.4</v>
      </c>
      <c r="E15" s="82"/>
      <c r="F15" s="82"/>
      <c r="G15" s="82"/>
      <c r="H15" s="82"/>
      <c r="I15" s="82"/>
      <c r="J15" s="82"/>
    </row>
    <row r="16" spans="1:10" ht="15.75" x14ac:dyDescent="0.25">
      <c r="A16" s="83" t="s">
        <v>81</v>
      </c>
      <c r="B16" s="83" t="s">
        <v>191</v>
      </c>
      <c r="C16" s="82"/>
      <c r="D16" s="82">
        <f t="shared" si="0"/>
        <v>0</v>
      </c>
      <c r="E16" s="82">
        <v>89.3</v>
      </c>
      <c r="F16" s="82">
        <f>E16*2</f>
        <v>178.6</v>
      </c>
      <c r="G16" s="82">
        <v>41.3</v>
      </c>
      <c r="H16" s="82">
        <f>G16*2</f>
        <v>82.6</v>
      </c>
      <c r="I16" s="82"/>
      <c r="J16" s="82"/>
    </row>
    <row r="17" spans="1:10" ht="15.75" x14ac:dyDescent="0.25">
      <c r="A17" s="83" t="s">
        <v>28</v>
      </c>
      <c r="B17" s="83" t="s">
        <v>192</v>
      </c>
      <c r="C17" s="82"/>
      <c r="D17" s="82">
        <f t="shared" si="0"/>
        <v>0</v>
      </c>
      <c r="E17" s="82"/>
      <c r="F17" s="82"/>
      <c r="G17" s="82"/>
      <c r="H17" s="82"/>
      <c r="I17" s="82">
        <v>0.28999999999999998</v>
      </c>
      <c r="J17" s="82">
        <f>I17*2</f>
        <v>0.57999999999999996</v>
      </c>
    </row>
    <row r="18" spans="1:10" ht="15.75" x14ac:dyDescent="0.25">
      <c r="A18" s="83" t="s">
        <v>27</v>
      </c>
      <c r="B18" s="83" t="s">
        <v>193</v>
      </c>
      <c r="C18" s="82"/>
      <c r="D18" s="82">
        <f t="shared" si="0"/>
        <v>0</v>
      </c>
      <c r="E18" s="82"/>
      <c r="F18" s="82"/>
      <c r="G18" s="82"/>
      <c r="H18" s="82"/>
      <c r="I18" s="82">
        <v>1.6</v>
      </c>
      <c r="J18" s="82">
        <f>I18*2</f>
        <v>3.2</v>
      </c>
    </row>
    <row r="19" spans="1:10" ht="15.75" x14ac:dyDescent="0.25">
      <c r="A19" s="83" t="s">
        <v>80</v>
      </c>
      <c r="B19" s="83" t="s">
        <v>194</v>
      </c>
      <c r="C19" s="82">
        <v>184</v>
      </c>
      <c r="D19" s="82">
        <f t="shared" si="0"/>
        <v>368</v>
      </c>
      <c r="E19" s="82">
        <v>111</v>
      </c>
      <c r="F19" s="82">
        <f>E19*2</f>
        <v>222</v>
      </c>
      <c r="G19" s="82">
        <v>62.6</v>
      </c>
      <c r="H19" s="82">
        <f>G19*2</f>
        <v>125.2</v>
      </c>
      <c r="I19" s="82"/>
      <c r="J19" s="82"/>
    </row>
    <row r="20" spans="1:10" ht="15.75" x14ac:dyDescent="0.25">
      <c r="A20" s="83" t="s">
        <v>79</v>
      </c>
      <c r="B20" s="83" t="s">
        <v>195</v>
      </c>
      <c r="C20" s="82">
        <v>21</v>
      </c>
      <c r="D20" s="82">
        <f t="shared" si="0"/>
        <v>42</v>
      </c>
      <c r="E20" s="82"/>
      <c r="F20" s="82"/>
      <c r="G20" s="82"/>
      <c r="H20" s="82"/>
      <c r="I20" s="82"/>
      <c r="J20" s="82"/>
    </row>
    <row r="21" spans="1:10" ht="15.75" x14ac:dyDescent="0.25">
      <c r="A21" s="83" t="s">
        <v>278</v>
      </c>
      <c r="B21" s="83" t="s">
        <v>236</v>
      </c>
      <c r="C21" s="82">
        <v>19.2</v>
      </c>
      <c r="D21" s="82">
        <f t="shared" si="0"/>
        <v>38.4</v>
      </c>
      <c r="E21" s="82"/>
      <c r="F21" s="82"/>
      <c r="G21" s="82"/>
      <c r="H21" s="82"/>
      <c r="I21" s="82"/>
      <c r="J21" s="82"/>
    </row>
    <row r="22" spans="1:10" ht="15.75" x14ac:dyDescent="0.25">
      <c r="A22" s="80" t="s">
        <v>108</v>
      </c>
      <c r="B22" s="83" t="s">
        <v>157</v>
      </c>
      <c r="C22" s="82">
        <v>3.6</v>
      </c>
      <c r="D22" s="82">
        <f t="shared" si="0"/>
        <v>7.2</v>
      </c>
      <c r="E22" s="82"/>
      <c r="F22" s="82"/>
      <c r="G22" s="82"/>
      <c r="H22" s="82"/>
      <c r="I22" s="82"/>
      <c r="J22" s="82"/>
    </row>
    <row r="23" spans="1:10" ht="15.75" x14ac:dyDescent="0.25">
      <c r="A23" s="83" t="s">
        <v>78</v>
      </c>
      <c r="B23" s="83" t="s">
        <v>196</v>
      </c>
      <c r="C23" s="82">
        <v>6.8</v>
      </c>
      <c r="D23" s="82">
        <f t="shared" si="0"/>
        <v>13.6</v>
      </c>
      <c r="E23" s="82"/>
      <c r="F23" s="82"/>
      <c r="G23" s="82"/>
      <c r="H23" s="82"/>
      <c r="I23" s="82"/>
      <c r="J23" s="82"/>
    </row>
    <row r="24" spans="1:10" ht="15.75" x14ac:dyDescent="0.25">
      <c r="A24" s="83" t="s">
        <v>29</v>
      </c>
      <c r="B24" s="83" t="s">
        <v>227</v>
      </c>
      <c r="C24" s="82">
        <v>4.2</v>
      </c>
      <c r="D24" s="82">
        <f t="shared" si="0"/>
        <v>8.4</v>
      </c>
      <c r="E24" s="82"/>
      <c r="F24" s="82"/>
      <c r="G24" s="82"/>
      <c r="H24" s="82"/>
      <c r="I24" s="82"/>
      <c r="J24" s="82"/>
    </row>
    <row r="25" spans="1:10" ht="15.75" x14ac:dyDescent="0.25">
      <c r="A25" s="83" t="s">
        <v>30</v>
      </c>
      <c r="B25" s="85" t="s">
        <v>197</v>
      </c>
      <c r="C25" s="82">
        <v>1.2</v>
      </c>
      <c r="D25" s="82">
        <f t="shared" si="0"/>
        <v>2.4</v>
      </c>
      <c r="E25" s="86"/>
      <c r="F25" s="86"/>
      <c r="G25" s="82"/>
      <c r="H25" s="82"/>
      <c r="I25" s="82"/>
      <c r="J25" s="82"/>
    </row>
    <row r="26" spans="1:10" ht="15.75" customHeight="1" x14ac:dyDescent="0.25">
      <c r="A26" s="83" t="s">
        <v>50</v>
      </c>
      <c r="B26" s="85" t="s">
        <v>198</v>
      </c>
      <c r="C26" s="82">
        <v>16</v>
      </c>
      <c r="D26" s="82">
        <f t="shared" si="0"/>
        <v>32</v>
      </c>
      <c r="E26" s="86"/>
      <c r="F26" s="86"/>
      <c r="G26" s="82"/>
      <c r="H26" s="82"/>
      <c r="I26" s="82"/>
      <c r="J26" s="82"/>
    </row>
    <row r="27" spans="1:10" ht="15.75" x14ac:dyDescent="0.25">
      <c r="A27" s="83" t="s">
        <v>77</v>
      </c>
      <c r="B27" s="85" t="s">
        <v>199</v>
      </c>
      <c r="C27" s="82">
        <v>8.8000000000000007</v>
      </c>
      <c r="D27" s="82">
        <f t="shared" si="0"/>
        <v>17.600000000000001</v>
      </c>
      <c r="E27" s="86"/>
      <c r="F27" s="86"/>
      <c r="G27" s="82"/>
      <c r="H27" s="82"/>
      <c r="I27" s="82"/>
      <c r="J27" s="82"/>
    </row>
    <row r="28" spans="1:10" ht="15.75" x14ac:dyDescent="0.25">
      <c r="A28" s="80" t="s">
        <v>107</v>
      </c>
      <c r="B28" s="85" t="s">
        <v>226</v>
      </c>
      <c r="C28" s="82">
        <v>5.0999999999999996</v>
      </c>
      <c r="D28" s="82">
        <f t="shared" si="0"/>
        <v>10.199999999999999</v>
      </c>
      <c r="E28" s="86"/>
      <c r="F28" s="86"/>
      <c r="G28" s="82"/>
      <c r="H28" s="82"/>
      <c r="I28" s="82"/>
      <c r="J28" s="82"/>
    </row>
    <row r="29" spans="1:10" ht="15.75" x14ac:dyDescent="0.25">
      <c r="A29" s="87" t="s">
        <v>75</v>
      </c>
      <c r="B29" s="85" t="s">
        <v>219</v>
      </c>
      <c r="C29" s="82">
        <v>9.1</v>
      </c>
      <c r="D29" s="82">
        <f t="shared" si="0"/>
        <v>18.2</v>
      </c>
      <c r="E29" s="86"/>
      <c r="F29" s="86"/>
      <c r="G29" s="82"/>
      <c r="H29" s="82"/>
      <c r="I29" s="82"/>
      <c r="J29" s="82"/>
    </row>
    <row r="30" spans="1:10" ht="15.75" x14ac:dyDescent="0.25">
      <c r="A30" s="83" t="s">
        <v>31</v>
      </c>
      <c r="B30" s="85" t="s">
        <v>158</v>
      </c>
      <c r="C30" s="82">
        <v>1.5</v>
      </c>
      <c r="D30" s="82">
        <f t="shared" si="0"/>
        <v>3</v>
      </c>
      <c r="E30" s="86"/>
      <c r="F30" s="86"/>
      <c r="G30" s="82"/>
      <c r="H30" s="82"/>
      <c r="I30" s="82"/>
      <c r="J30" s="82"/>
    </row>
    <row r="31" spans="1:10" ht="15.75" x14ac:dyDescent="0.25">
      <c r="A31" s="83" t="s">
        <v>25</v>
      </c>
      <c r="B31" s="85" t="s">
        <v>200</v>
      </c>
      <c r="C31" s="82">
        <v>20</v>
      </c>
      <c r="D31" s="82">
        <f t="shared" si="0"/>
        <v>40</v>
      </c>
      <c r="E31" s="86"/>
      <c r="F31" s="86"/>
      <c r="G31" s="82"/>
      <c r="H31" s="82"/>
      <c r="I31" s="82"/>
      <c r="J31" s="82"/>
    </row>
    <row r="32" spans="1:10" ht="15.75" x14ac:dyDescent="0.25">
      <c r="A32" s="83" t="s">
        <v>32</v>
      </c>
      <c r="B32" s="85" t="s">
        <v>163</v>
      </c>
      <c r="C32" s="82">
        <v>13.3</v>
      </c>
      <c r="D32" s="82">
        <f t="shared" si="0"/>
        <v>26.6</v>
      </c>
      <c r="E32" s="86"/>
      <c r="F32" s="86"/>
      <c r="G32" s="82"/>
      <c r="H32" s="82"/>
      <c r="I32" s="82"/>
      <c r="J32" s="82"/>
    </row>
    <row r="33" spans="1:10" ht="15.75" x14ac:dyDescent="0.25">
      <c r="A33" s="83" t="s">
        <v>116</v>
      </c>
      <c r="B33" s="85" t="s">
        <v>117</v>
      </c>
      <c r="C33" s="82">
        <v>0.85</v>
      </c>
      <c r="D33" s="82">
        <f t="shared" si="0"/>
        <v>1.7</v>
      </c>
      <c r="E33" s="86"/>
      <c r="F33" s="86"/>
      <c r="G33" s="82"/>
      <c r="H33" s="82"/>
      <c r="I33" s="82"/>
      <c r="J33" s="82"/>
    </row>
    <row r="34" spans="1:10" s="70" customFormat="1" ht="15.75" x14ac:dyDescent="0.25">
      <c r="A34" s="87" t="s">
        <v>132</v>
      </c>
      <c r="B34" s="88" t="s">
        <v>169</v>
      </c>
      <c r="C34" s="89"/>
      <c r="D34" s="89"/>
      <c r="E34" s="89">
        <v>1.1000000000000001</v>
      </c>
      <c r="F34" s="89">
        <f>E34*2</f>
        <v>2.2000000000000002</v>
      </c>
      <c r="G34" s="89">
        <v>49.2</v>
      </c>
      <c r="H34" s="89">
        <f>G34*2</f>
        <v>98.4</v>
      </c>
      <c r="I34" s="89"/>
      <c r="J34" s="89"/>
    </row>
    <row r="35" spans="1:10" ht="15.75" x14ac:dyDescent="0.25">
      <c r="A35" s="83" t="s">
        <v>131</v>
      </c>
      <c r="B35" s="85" t="s">
        <v>201</v>
      </c>
      <c r="C35" s="82">
        <v>15.4</v>
      </c>
      <c r="D35" s="82">
        <f t="shared" si="0"/>
        <v>30.8</v>
      </c>
      <c r="E35" s="86"/>
      <c r="F35" s="86"/>
      <c r="G35" s="82"/>
      <c r="H35" s="82"/>
      <c r="I35" s="82"/>
      <c r="J35" s="82"/>
    </row>
    <row r="36" spans="1:10" ht="15.75" x14ac:dyDescent="0.25">
      <c r="A36" s="84" t="s">
        <v>14</v>
      </c>
      <c r="B36" s="85" t="s">
        <v>220</v>
      </c>
      <c r="C36" s="82">
        <v>12</v>
      </c>
      <c r="D36" s="82">
        <f t="shared" ref="D36:D67" si="1">+C36*2</f>
        <v>24</v>
      </c>
      <c r="E36" s="86"/>
      <c r="F36" s="86"/>
      <c r="G36" s="82"/>
      <c r="H36" s="82"/>
      <c r="I36" s="82"/>
      <c r="J36" s="82"/>
    </row>
    <row r="37" spans="1:10" ht="15.75" x14ac:dyDescent="0.25">
      <c r="A37" s="87" t="s">
        <v>40</v>
      </c>
      <c r="B37" s="88" t="s">
        <v>202</v>
      </c>
      <c r="C37" s="82">
        <v>15.4</v>
      </c>
      <c r="D37" s="82">
        <f t="shared" si="1"/>
        <v>30.8</v>
      </c>
      <c r="E37" s="86"/>
      <c r="F37" s="86"/>
      <c r="G37" s="82"/>
      <c r="H37" s="82"/>
      <c r="I37" s="82"/>
      <c r="J37" s="82"/>
    </row>
    <row r="38" spans="1:10" ht="15.75" x14ac:dyDescent="0.25">
      <c r="A38" s="87" t="s">
        <v>263</v>
      </c>
      <c r="B38" s="90" t="s">
        <v>164</v>
      </c>
      <c r="C38" s="82">
        <v>24.9</v>
      </c>
      <c r="D38" s="82">
        <f t="shared" si="1"/>
        <v>49.8</v>
      </c>
      <c r="E38" s="86"/>
      <c r="F38" s="86"/>
      <c r="G38" s="82"/>
      <c r="H38" s="82"/>
      <c r="I38" s="82"/>
      <c r="J38" s="82"/>
    </row>
    <row r="39" spans="1:10" ht="15.75" x14ac:dyDescent="0.25">
      <c r="A39" s="87" t="s">
        <v>19</v>
      </c>
      <c r="B39" s="88" t="s">
        <v>203</v>
      </c>
      <c r="C39" s="82"/>
      <c r="D39" s="82">
        <f t="shared" si="1"/>
        <v>0</v>
      </c>
      <c r="E39" s="86"/>
      <c r="F39" s="86"/>
      <c r="G39" s="82"/>
      <c r="H39" s="82"/>
      <c r="I39" s="82">
        <v>0.75</v>
      </c>
      <c r="J39" s="82">
        <f>I39*2</f>
        <v>1.5</v>
      </c>
    </row>
    <row r="40" spans="1:10" ht="15.75" x14ac:dyDescent="0.25">
      <c r="A40" s="87" t="s">
        <v>23</v>
      </c>
      <c r="B40" s="88" t="s">
        <v>204</v>
      </c>
      <c r="C40" s="82">
        <v>80.3</v>
      </c>
      <c r="D40" s="82">
        <f t="shared" si="1"/>
        <v>160.6</v>
      </c>
      <c r="E40" s="86"/>
      <c r="F40" s="86"/>
      <c r="G40" s="82"/>
      <c r="H40" s="82"/>
      <c r="I40" s="82"/>
      <c r="J40" s="82"/>
    </row>
    <row r="41" spans="1:10" ht="15.75" x14ac:dyDescent="0.25">
      <c r="A41" s="83" t="s">
        <v>344</v>
      </c>
      <c r="B41" s="85" t="s">
        <v>165</v>
      </c>
      <c r="C41" s="82">
        <v>25.1</v>
      </c>
      <c r="D41" s="82">
        <f t="shared" si="1"/>
        <v>50.2</v>
      </c>
      <c r="E41" s="91"/>
      <c r="F41" s="91"/>
      <c r="G41" s="89"/>
      <c r="H41" s="89"/>
      <c r="I41" s="82"/>
      <c r="J41" s="82"/>
    </row>
    <row r="42" spans="1:10" ht="15.75" x14ac:dyDescent="0.25">
      <c r="A42" s="92" t="s">
        <v>276</v>
      </c>
      <c r="B42" s="85" t="s">
        <v>205</v>
      </c>
      <c r="C42" s="82">
        <v>24.5</v>
      </c>
      <c r="D42" s="82">
        <f t="shared" si="1"/>
        <v>49</v>
      </c>
      <c r="E42" s="86"/>
      <c r="F42" s="86"/>
      <c r="G42" s="82"/>
      <c r="H42" s="82"/>
      <c r="I42" s="82"/>
      <c r="J42" s="82"/>
    </row>
    <row r="43" spans="1:10" ht="15.75" x14ac:dyDescent="0.25">
      <c r="A43" s="80" t="s">
        <v>277</v>
      </c>
      <c r="B43" s="85" t="s">
        <v>166</v>
      </c>
      <c r="C43" s="82">
        <v>13.1</v>
      </c>
      <c r="D43" s="82">
        <f t="shared" si="1"/>
        <v>26.2</v>
      </c>
      <c r="E43" s="86"/>
      <c r="F43" s="86"/>
      <c r="G43" s="82"/>
      <c r="H43" s="82"/>
      <c r="I43" s="82"/>
      <c r="J43" s="82"/>
    </row>
    <row r="44" spans="1:10" ht="15.75" x14ac:dyDescent="0.25">
      <c r="A44" s="84" t="s">
        <v>18</v>
      </c>
      <c r="B44" s="85" t="s">
        <v>167</v>
      </c>
      <c r="C44" s="82">
        <v>3.8</v>
      </c>
      <c r="D44" s="82">
        <f t="shared" si="1"/>
        <v>7.6</v>
      </c>
      <c r="E44" s="86"/>
      <c r="F44" s="86"/>
      <c r="G44" s="82"/>
      <c r="H44" s="82"/>
      <c r="I44" s="82"/>
      <c r="J44" s="82"/>
    </row>
    <row r="45" spans="1:10" ht="15.75" x14ac:dyDescent="0.25">
      <c r="A45" s="84" t="s">
        <v>17</v>
      </c>
      <c r="B45" s="85" t="s">
        <v>206</v>
      </c>
      <c r="C45" s="82">
        <v>8.5</v>
      </c>
      <c r="D45" s="82">
        <f t="shared" si="1"/>
        <v>17</v>
      </c>
      <c r="E45" s="86"/>
      <c r="F45" s="86"/>
      <c r="G45" s="82"/>
      <c r="H45" s="82"/>
      <c r="I45" s="82"/>
      <c r="J45" s="82"/>
    </row>
    <row r="46" spans="1:10" ht="15.75" x14ac:dyDescent="0.25">
      <c r="A46" s="84" t="s">
        <v>119</v>
      </c>
      <c r="B46" s="85" t="s">
        <v>168</v>
      </c>
      <c r="C46" s="82">
        <v>6.3</v>
      </c>
      <c r="D46" s="82">
        <f t="shared" si="1"/>
        <v>12.6</v>
      </c>
      <c r="E46" s="86"/>
      <c r="F46" s="86"/>
      <c r="G46" s="82"/>
      <c r="H46" s="82"/>
      <c r="I46" s="82"/>
      <c r="J46" s="82"/>
    </row>
    <row r="47" spans="1:10" ht="15.75" x14ac:dyDescent="0.25">
      <c r="A47" s="83" t="s">
        <v>74</v>
      </c>
      <c r="B47" s="85" t="s">
        <v>221</v>
      </c>
      <c r="C47" s="82">
        <v>7.3</v>
      </c>
      <c r="D47" s="82">
        <f t="shared" si="1"/>
        <v>14.6</v>
      </c>
      <c r="E47" s="86"/>
      <c r="F47" s="86"/>
      <c r="G47" s="82"/>
      <c r="H47" s="82"/>
      <c r="I47" s="82"/>
      <c r="J47" s="82"/>
    </row>
    <row r="48" spans="1:10" ht="15.75" x14ac:dyDescent="0.25">
      <c r="A48" s="83" t="s">
        <v>49</v>
      </c>
      <c r="B48" s="85" t="s">
        <v>222</v>
      </c>
      <c r="C48" s="82">
        <v>72.7</v>
      </c>
      <c r="D48" s="82">
        <f t="shared" si="1"/>
        <v>145.4</v>
      </c>
      <c r="E48" s="86">
        <v>0.9</v>
      </c>
      <c r="F48" s="82">
        <f>E48*2</f>
        <v>1.8</v>
      </c>
      <c r="G48" s="82">
        <v>49.2</v>
      </c>
      <c r="H48" s="82">
        <f>G48*2</f>
        <v>98.4</v>
      </c>
      <c r="I48" s="82"/>
      <c r="J48" s="82"/>
    </row>
    <row r="49" spans="1:10" ht="15.75" x14ac:dyDescent="0.25">
      <c r="A49" s="83" t="s">
        <v>34</v>
      </c>
      <c r="B49" s="85" t="s">
        <v>228</v>
      </c>
      <c r="C49" s="82">
        <v>5.0999999999999996</v>
      </c>
      <c r="D49" s="82">
        <f t="shared" si="1"/>
        <v>10.199999999999999</v>
      </c>
      <c r="E49" s="86"/>
      <c r="F49" s="86"/>
      <c r="G49" s="82"/>
      <c r="H49" s="82"/>
      <c r="I49" s="82"/>
      <c r="J49" s="82"/>
    </row>
    <row r="50" spans="1:10" ht="15.75" x14ac:dyDescent="0.25">
      <c r="A50" s="80" t="s">
        <v>41</v>
      </c>
      <c r="B50" s="88" t="s">
        <v>171</v>
      </c>
      <c r="C50" s="82">
        <v>24.9</v>
      </c>
      <c r="D50" s="82">
        <f t="shared" si="1"/>
        <v>49.8</v>
      </c>
      <c r="E50" s="86"/>
      <c r="F50" s="86"/>
      <c r="G50" s="82"/>
      <c r="H50" s="82"/>
      <c r="I50" s="82"/>
      <c r="J50" s="82"/>
    </row>
    <row r="51" spans="1:10" ht="15.75" x14ac:dyDescent="0.25">
      <c r="A51" s="83" t="s">
        <v>73</v>
      </c>
      <c r="B51" s="85" t="s">
        <v>223</v>
      </c>
      <c r="C51" s="82">
        <v>3.8</v>
      </c>
      <c r="D51" s="82">
        <f t="shared" si="1"/>
        <v>7.6</v>
      </c>
      <c r="E51" s="86"/>
      <c r="F51" s="86"/>
      <c r="G51" s="82"/>
      <c r="H51" s="82"/>
      <c r="I51" s="82"/>
      <c r="J51" s="82"/>
    </row>
    <row r="52" spans="1:10" ht="15.75" x14ac:dyDescent="0.25">
      <c r="A52" s="87" t="s">
        <v>39</v>
      </c>
      <c r="B52" s="88" t="s">
        <v>207</v>
      </c>
      <c r="C52" s="82">
        <v>5.2</v>
      </c>
      <c r="D52" s="82">
        <f t="shared" si="1"/>
        <v>10.4</v>
      </c>
      <c r="E52" s="86"/>
      <c r="F52" s="86"/>
      <c r="G52" s="82"/>
      <c r="H52" s="82"/>
      <c r="I52" s="82"/>
      <c r="J52" s="82"/>
    </row>
    <row r="53" spans="1:10" ht="15.75" x14ac:dyDescent="0.25">
      <c r="A53" s="80" t="s">
        <v>106</v>
      </c>
      <c r="B53" s="85" t="s">
        <v>172</v>
      </c>
      <c r="C53" s="82">
        <v>9.1</v>
      </c>
      <c r="D53" s="82">
        <f t="shared" si="1"/>
        <v>18.2</v>
      </c>
      <c r="E53" s="86"/>
      <c r="F53" s="86"/>
      <c r="G53" s="82"/>
      <c r="H53" s="82"/>
      <c r="I53" s="82"/>
      <c r="J53" s="82"/>
    </row>
    <row r="54" spans="1:10" ht="15.75" x14ac:dyDescent="0.25">
      <c r="A54" s="80" t="s">
        <v>120</v>
      </c>
      <c r="B54" s="85" t="s">
        <v>270</v>
      </c>
      <c r="C54" s="82">
        <v>7.1</v>
      </c>
      <c r="D54" s="82">
        <f t="shared" si="1"/>
        <v>14.2</v>
      </c>
      <c r="E54" s="86"/>
      <c r="F54" s="86"/>
      <c r="G54" s="82"/>
      <c r="H54" s="82"/>
      <c r="I54" s="82"/>
      <c r="J54" s="82"/>
    </row>
    <row r="55" spans="1:10" ht="15.75" x14ac:dyDescent="0.25">
      <c r="A55" s="80" t="s">
        <v>105</v>
      </c>
      <c r="B55" s="85" t="s">
        <v>208</v>
      </c>
      <c r="C55" s="82">
        <v>15.5</v>
      </c>
      <c r="D55" s="82">
        <f t="shared" si="1"/>
        <v>31</v>
      </c>
      <c r="E55" s="86"/>
      <c r="F55" s="86"/>
      <c r="G55" s="82"/>
      <c r="H55" s="82"/>
      <c r="I55" s="82"/>
      <c r="J55" s="82"/>
    </row>
    <row r="56" spans="1:10" ht="15.75" x14ac:dyDescent="0.25">
      <c r="A56" s="87" t="s">
        <v>38</v>
      </c>
      <c r="B56" s="88" t="s">
        <v>173</v>
      </c>
      <c r="C56" s="82">
        <v>7.9</v>
      </c>
      <c r="D56" s="82">
        <f t="shared" si="1"/>
        <v>15.8</v>
      </c>
      <c r="E56" s="86"/>
      <c r="F56" s="86"/>
      <c r="G56" s="82"/>
      <c r="H56" s="82"/>
      <c r="I56" s="82"/>
      <c r="J56" s="82"/>
    </row>
    <row r="57" spans="1:10" ht="15.75" x14ac:dyDescent="0.25">
      <c r="A57" s="87" t="s">
        <v>37</v>
      </c>
      <c r="B57" s="88" t="s">
        <v>209</v>
      </c>
      <c r="C57" s="82">
        <v>1.4</v>
      </c>
      <c r="D57" s="82">
        <f t="shared" si="1"/>
        <v>2.8</v>
      </c>
      <c r="E57" s="86"/>
      <c r="F57" s="86"/>
      <c r="G57" s="82"/>
      <c r="H57" s="82"/>
      <c r="I57" s="82"/>
      <c r="J57" s="82"/>
    </row>
    <row r="58" spans="1:10" ht="15.75" x14ac:dyDescent="0.25">
      <c r="A58" s="83" t="s">
        <v>72</v>
      </c>
      <c r="B58" s="85" t="s">
        <v>210</v>
      </c>
      <c r="C58" s="82">
        <v>1</v>
      </c>
      <c r="D58" s="82">
        <f t="shared" si="1"/>
        <v>2</v>
      </c>
      <c r="E58" s="86"/>
      <c r="F58" s="86"/>
      <c r="G58" s="82"/>
      <c r="H58" s="82"/>
      <c r="I58" s="82"/>
      <c r="J58" s="82"/>
    </row>
    <row r="59" spans="1:10" ht="15.75" x14ac:dyDescent="0.25">
      <c r="A59" s="83" t="s">
        <v>71</v>
      </c>
      <c r="B59" s="85" t="s">
        <v>229</v>
      </c>
      <c r="C59" s="82">
        <v>30.8</v>
      </c>
      <c r="D59" s="82">
        <f t="shared" si="1"/>
        <v>61.6</v>
      </c>
      <c r="E59" s="86"/>
      <c r="F59" s="86"/>
      <c r="G59" s="82"/>
      <c r="H59" s="82"/>
      <c r="I59" s="82"/>
      <c r="J59" s="82"/>
    </row>
    <row r="60" spans="1:10" ht="15.75" x14ac:dyDescent="0.25">
      <c r="A60" s="83" t="s">
        <v>48</v>
      </c>
      <c r="B60" s="85" t="s">
        <v>211</v>
      </c>
      <c r="C60" s="82">
        <v>7.1</v>
      </c>
      <c r="D60" s="82">
        <f t="shared" si="1"/>
        <v>14.2</v>
      </c>
      <c r="E60" s="86"/>
      <c r="F60" s="86"/>
      <c r="G60" s="82"/>
      <c r="H60" s="82"/>
      <c r="I60" s="82"/>
      <c r="J60" s="82"/>
    </row>
    <row r="61" spans="1:10" ht="15.75" x14ac:dyDescent="0.25">
      <c r="A61" s="83" t="s">
        <v>24</v>
      </c>
      <c r="B61" s="85" t="s">
        <v>230</v>
      </c>
      <c r="C61" s="82">
        <v>5.0999999999999996</v>
      </c>
      <c r="D61" s="82">
        <f t="shared" si="1"/>
        <v>10.199999999999999</v>
      </c>
      <c r="E61" s="86"/>
      <c r="F61" s="86"/>
      <c r="G61" s="82"/>
      <c r="H61" s="82"/>
      <c r="I61" s="82"/>
      <c r="J61" s="82"/>
    </row>
    <row r="62" spans="1:10" ht="15.75" x14ac:dyDescent="0.25">
      <c r="A62" s="83" t="s">
        <v>70</v>
      </c>
      <c r="B62" s="85" t="s">
        <v>212</v>
      </c>
      <c r="C62" s="82">
        <v>45.2</v>
      </c>
      <c r="D62" s="82">
        <f t="shared" si="1"/>
        <v>90.4</v>
      </c>
      <c r="E62" s="86"/>
      <c r="F62" s="86"/>
      <c r="G62" s="82"/>
      <c r="H62" s="82"/>
      <c r="I62" s="82"/>
      <c r="J62" s="82"/>
    </row>
    <row r="63" spans="1:10" ht="15.75" x14ac:dyDescent="0.25">
      <c r="A63" s="83" t="s">
        <v>69</v>
      </c>
      <c r="B63" s="85" t="s">
        <v>213</v>
      </c>
      <c r="C63" s="82">
        <v>122</v>
      </c>
      <c r="D63" s="82">
        <f t="shared" si="1"/>
        <v>244</v>
      </c>
      <c r="E63" s="86">
        <v>48.5</v>
      </c>
      <c r="F63" s="82">
        <f>E63*2</f>
        <v>97</v>
      </c>
      <c r="G63" s="82">
        <v>0.8</v>
      </c>
      <c r="H63" s="82">
        <f>G63*2</f>
        <v>1.6</v>
      </c>
      <c r="I63" s="82"/>
      <c r="J63" s="82"/>
    </row>
    <row r="64" spans="1:10" ht="15.75" x14ac:dyDescent="0.25">
      <c r="A64" s="83" t="s">
        <v>47</v>
      </c>
      <c r="B64" s="85" t="s">
        <v>174</v>
      </c>
      <c r="C64" s="82">
        <v>16.899999999999999</v>
      </c>
      <c r="D64" s="82">
        <f t="shared" si="1"/>
        <v>33.799999999999997</v>
      </c>
      <c r="E64" s="86"/>
      <c r="F64" s="86"/>
      <c r="G64" s="82"/>
      <c r="H64" s="82"/>
      <c r="I64" s="82"/>
      <c r="J64" s="82"/>
    </row>
    <row r="65" spans="1:10" ht="15.75" x14ac:dyDescent="0.25">
      <c r="A65" s="83" t="s">
        <v>46</v>
      </c>
      <c r="B65" s="85" t="s">
        <v>175</v>
      </c>
      <c r="C65" s="82">
        <v>4.2</v>
      </c>
      <c r="D65" s="82">
        <f t="shared" si="1"/>
        <v>8.4</v>
      </c>
      <c r="E65" s="86"/>
      <c r="F65" s="86"/>
      <c r="G65" s="82"/>
      <c r="H65" s="82"/>
      <c r="I65" s="82"/>
      <c r="J65" s="82"/>
    </row>
    <row r="66" spans="1:10" ht="15.75" x14ac:dyDescent="0.25">
      <c r="A66" s="83" t="s">
        <v>45</v>
      </c>
      <c r="B66" s="85" t="s">
        <v>179</v>
      </c>
      <c r="C66" s="82">
        <v>6.7</v>
      </c>
      <c r="D66" s="82">
        <f t="shared" si="1"/>
        <v>13.4</v>
      </c>
      <c r="E66" s="86"/>
      <c r="F66" s="86"/>
      <c r="G66" s="82"/>
      <c r="H66" s="82"/>
      <c r="I66" s="82"/>
      <c r="J66" s="82"/>
    </row>
    <row r="67" spans="1:10" ht="15.75" x14ac:dyDescent="0.25">
      <c r="A67" s="83" t="s">
        <v>68</v>
      </c>
      <c r="B67" s="83" t="s">
        <v>176</v>
      </c>
      <c r="C67" s="93">
        <v>11.7</v>
      </c>
      <c r="D67" s="82">
        <f t="shared" si="1"/>
        <v>23.4</v>
      </c>
      <c r="E67" s="82"/>
      <c r="F67" s="82"/>
      <c r="G67" s="82"/>
      <c r="H67" s="82"/>
      <c r="I67" s="82"/>
      <c r="J67" s="82"/>
    </row>
    <row r="68" spans="1:10" ht="15.75" x14ac:dyDescent="0.25">
      <c r="A68" s="83" t="s">
        <v>64</v>
      </c>
      <c r="B68" s="94" t="s">
        <v>180</v>
      </c>
      <c r="C68" s="82">
        <v>203</v>
      </c>
      <c r="D68" s="82">
        <f t="shared" ref="D68:D96" si="2">+C68*2</f>
        <v>406</v>
      </c>
      <c r="E68" s="82"/>
      <c r="F68" s="82"/>
      <c r="G68" s="82"/>
      <c r="H68" s="82"/>
      <c r="I68" s="82"/>
      <c r="J68" s="82"/>
    </row>
    <row r="69" spans="1:10" ht="15.75" x14ac:dyDescent="0.25">
      <c r="A69" s="95" t="s">
        <v>275</v>
      </c>
      <c r="B69" s="83" t="s">
        <v>177</v>
      </c>
      <c r="C69" s="82">
        <v>4.3</v>
      </c>
      <c r="D69" s="82">
        <f t="shared" si="2"/>
        <v>8.6</v>
      </c>
      <c r="E69" s="82"/>
      <c r="F69" s="82"/>
      <c r="G69" s="82"/>
      <c r="H69" s="82"/>
      <c r="I69" s="82"/>
      <c r="J69" s="82"/>
    </row>
    <row r="70" spans="1:10" ht="15.75" x14ac:dyDescent="0.25">
      <c r="A70" s="83" t="s">
        <v>67</v>
      </c>
      <c r="B70" s="83" t="s">
        <v>178</v>
      </c>
      <c r="C70" s="82">
        <v>4.3</v>
      </c>
      <c r="D70" s="82">
        <f t="shared" si="2"/>
        <v>8.6</v>
      </c>
      <c r="E70" s="82"/>
      <c r="F70" s="82"/>
      <c r="G70" s="82"/>
      <c r="H70" s="82"/>
      <c r="I70" s="82"/>
      <c r="J70" s="82"/>
    </row>
    <row r="71" spans="1:10" ht="15.75" x14ac:dyDescent="0.25">
      <c r="A71" s="83" t="s">
        <v>44</v>
      </c>
      <c r="B71" s="83" t="s">
        <v>233</v>
      </c>
      <c r="C71" s="82"/>
      <c r="D71" s="82">
        <f t="shared" si="2"/>
        <v>0</v>
      </c>
      <c r="E71" s="82">
        <v>78.400000000000006</v>
      </c>
      <c r="F71" s="82">
        <f>E71*2</f>
        <v>156.80000000000001</v>
      </c>
      <c r="G71" s="82">
        <v>30.4</v>
      </c>
      <c r="H71" s="82">
        <f>G71*2</f>
        <v>60.8</v>
      </c>
      <c r="I71" s="82"/>
      <c r="J71" s="82"/>
    </row>
    <row r="72" spans="1:10" ht="15.75" x14ac:dyDescent="0.25">
      <c r="A72" s="83" t="s">
        <v>66</v>
      </c>
      <c r="B72" s="83" t="s">
        <v>234</v>
      </c>
      <c r="C72" s="82">
        <v>38.5</v>
      </c>
      <c r="D72" s="82">
        <f t="shared" si="2"/>
        <v>77</v>
      </c>
      <c r="E72" s="82"/>
      <c r="F72" s="82"/>
      <c r="G72" s="82"/>
      <c r="H72" s="82"/>
      <c r="I72" s="82"/>
      <c r="J72" s="82"/>
    </row>
    <row r="73" spans="1:10" ht="15.75" x14ac:dyDescent="0.25">
      <c r="A73" s="80" t="s">
        <v>273</v>
      </c>
      <c r="B73" s="83" t="s">
        <v>214</v>
      </c>
      <c r="C73" s="82">
        <v>0.95</v>
      </c>
      <c r="D73" s="82">
        <f t="shared" si="2"/>
        <v>1.9</v>
      </c>
      <c r="E73" s="89"/>
      <c r="F73" s="89"/>
      <c r="G73" s="89"/>
      <c r="H73" s="89"/>
      <c r="I73" s="89"/>
      <c r="J73" s="82"/>
    </row>
    <row r="74" spans="1:10" ht="15.75" x14ac:dyDescent="0.25">
      <c r="A74" s="83" t="s">
        <v>65</v>
      </c>
      <c r="B74" s="83" t="s">
        <v>235</v>
      </c>
      <c r="C74" s="82">
        <v>97.9</v>
      </c>
      <c r="D74" s="82">
        <f t="shared" si="2"/>
        <v>195.8</v>
      </c>
      <c r="E74" s="89"/>
      <c r="F74" s="89"/>
      <c r="G74" s="89"/>
      <c r="H74" s="89"/>
      <c r="I74" s="89"/>
      <c r="J74" s="82"/>
    </row>
    <row r="75" spans="1:10" ht="15.75" x14ac:dyDescent="0.25">
      <c r="A75" s="96" t="s">
        <v>42</v>
      </c>
      <c r="B75" s="87" t="s">
        <v>240</v>
      </c>
      <c r="C75" s="82">
        <v>1.4</v>
      </c>
      <c r="D75" s="82">
        <f t="shared" si="2"/>
        <v>2.8</v>
      </c>
      <c r="E75" s="89"/>
      <c r="F75" s="89"/>
      <c r="G75" s="89"/>
      <c r="H75" s="89"/>
      <c r="I75" s="89"/>
      <c r="J75" s="82"/>
    </row>
    <row r="76" spans="1:10" ht="15.75" x14ac:dyDescent="0.25">
      <c r="A76" s="83" t="s">
        <v>63</v>
      </c>
      <c r="B76" s="83" t="s">
        <v>241</v>
      </c>
      <c r="C76" s="82">
        <v>14.7</v>
      </c>
      <c r="D76" s="82">
        <f t="shared" si="2"/>
        <v>29.4</v>
      </c>
      <c r="E76" s="89"/>
      <c r="F76" s="89"/>
      <c r="G76" s="89"/>
      <c r="H76" s="89"/>
      <c r="I76" s="89"/>
      <c r="J76" s="82"/>
    </row>
    <row r="77" spans="1:10" ht="15.75" x14ac:dyDescent="0.25">
      <c r="A77" s="83" t="s">
        <v>36</v>
      </c>
      <c r="B77" s="83" t="s">
        <v>242</v>
      </c>
      <c r="C77" s="82">
        <v>19.8</v>
      </c>
      <c r="D77" s="82">
        <f t="shared" si="2"/>
        <v>39.6</v>
      </c>
      <c r="E77" s="89"/>
      <c r="F77" s="89"/>
      <c r="G77" s="89"/>
      <c r="H77" s="89"/>
      <c r="I77" s="89"/>
      <c r="J77" s="82"/>
    </row>
    <row r="78" spans="1:10" ht="15.75" x14ac:dyDescent="0.25">
      <c r="A78" s="83" t="s">
        <v>62</v>
      </c>
      <c r="B78" s="83" t="s">
        <v>243</v>
      </c>
      <c r="C78" s="82">
        <v>18.100000000000001</v>
      </c>
      <c r="D78" s="82">
        <f t="shared" si="2"/>
        <v>36.200000000000003</v>
      </c>
      <c r="E78" s="89"/>
      <c r="F78" s="89"/>
      <c r="G78" s="89"/>
      <c r="H78" s="89"/>
      <c r="I78" s="89"/>
      <c r="J78" s="82"/>
    </row>
    <row r="79" spans="1:10" ht="15.75" x14ac:dyDescent="0.25">
      <c r="A79" s="80" t="s">
        <v>104</v>
      </c>
      <c r="B79" s="83" t="s">
        <v>244</v>
      </c>
      <c r="C79" s="82">
        <v>6.3</v>
      </c>
      <c r="D79" s="82">
        <f t="shared" si="2"/>
        <v>12.6</v>
      </c>
      <c r="E79" s="82"/>
      <c r="F79" s="82"/>
      <c r="G79" s="82"/>
      <c r="H79" s="82"/>
      <c r="I79" s="82"/>
      <c r="J79" s="82"/>
    </row>
    <row r="80" spans="1:10" ht="15.75" x14ac:dyDescent="0.25">
      <c r="A80" s="83" t="s">
        <v>61</v>
      </c>
      <c r="B80" s="83" t="s">
        <v>245</v>
      </c>
      <c r="C80" s="82">
        <v>2.1</v>
      </c>
      <c r="D80" s="82">
        <f t="shared" si="2"/>
        <v>4.2</v>
      </c>
      <c r="E80" s="82"/>
      <c r="F80" s="82"/>
      <c r="G80" s="82"/>
      <c r="H80" s="82"/>
      <c r="I80" s="82"/>
      <c r="J80" s="82"/>
    </row>
    <row r="81" spans="1:10" ht="15.75" x14ac:dyDescent="0.25">
      <c r="A81" s="83" t="s">
        <v>60</v>
      </c>
      <c r="B81" s="83" t="s">
        <v>246</v>
      </c>
      <c r="C81" s="82">
        <v>1.7</v>
      </c>
      <c r="D81" s="82">
        <f t="shared" si="2"/>
        <v>3.4</v>
      </c>
      <c r="E81" s="82"/>
      <c r="F81" s="82"/>
      <c r="G81" s="82"/>
      <c r="H81" s="82"/>
      <c r="I81" s="82"/>
      <c r="J81" s="82"/>
    </row>
    <row r="82" spans="1:10" ht="15.75" x14ac:dyDescent="0.25">
      <c r="A82" s="83" t="s">
        <v>57</v>
      </c>
      <c r="B82" s="83" t="s">
        <v>181</v>
      </c>
      <c r="C82" s="82">
        <v>6.4</v>
      </c>
      <c r="D82" s="82">
        <f t="shared" si="2"/>
        <v>12.8</v>
      </c>
      <c r="E82" s="82"/>
      <c r="F82" s="82"/>
      <c r="G82" s="82"/>
      <c r="H82" s="82"/>
      <c r="I82" s="82"/>
      <c r="J82" s="82"/>
    </row>
    <row r="83" spans="1:10" ht="15.75" x14ac:dyDescent="0.25">
      <c r="A83" s="83" t="s">
        <v>58</v>
      </c>
      <c r="B83" s="83" t="s">
        <v>247</v>
      </c>
      <c r="C83" s="82">
        <v>30.7</v>
      </c>
      <c r="D83" s="82">
        <f t="shared" si="2"/>
        <v>61.4</v>
      </c>
      <c r="E83" s="82"/>
      <c r="F83" s="82"/>
      <c r="G83" s="82"/>
      <c r="H83" s="82"/>
      <c r="I83" s="82"/>
      <c r="J83" s="82"/>
    </row>
    <row r="84" spans="1:10" ht="15.75" x14ac:dyDescent="0.25">
      <c r="A84" s="97" t="s">
        <v>11</v>
      </c>
      <c r="B84" s="83" t="s">
        <v>248</v>
      </c>
      <c r="C84" s="82">
        <v>0.95</v>
      </c>
      <c r="D84" s="82">
        <f t="shared" si="2"/>
        <v>1.9</v>
      </c>
      <c r="E84" s="82">
        <v>74.3</v>
      </c>
      <c r="F84" s="82">
        <f>E84*2</f>
        <v>148.6</v>
      </c>
      <c r="G84" s="82">
        <v>123</v>
      </c>
      <c r="H84" s="82">
        <f>G84*2</f>
        <v>246</v>
      </c>
      <c r="I84" s="82">
        <v>412</v>
      </c>
      <c r="J84" s="82">
        <f>I84*2</f>
        <v>824</v>
      </c>
    </row>
    <row r="85" spans="1:10" ht="15.75" x14ac:dyDescent="0.25">
      <c r="A85" s="83" t="s">
        <v>59</v>
      </c>
      <c r="B85" s="83" t="s">
        <v>249</v>
      </c>
      <c r="C85" s="82">
        <v>25</v>
      </c>
      <c r="D85" s="82">
        <f t="shared" si="2"/>
        <v>50</v>
      </c>
      <c r="E85" s="82"/>
      <c r="F85" s="82"/>
      <c r="G85" s="82"/>
      <c r="H85" s="82"/>
      <c r="I85" s="82"/>
      <c r="J85" s="82"/>
    </row>
    <row r="86" spans="1:10" ht="15.75" x14ac:dyDescent="0.25">
      <c r="A86" s="83" t="s">
        <v>113</v>
      </c>
      <c r="B86" s="83" t="s">
        <v>250</v>
      </c>
      <c r="C86" s="82">
        <v>6.6</v>
      </c>
      <c r="D86" s="82">
        <f t="shared" si="2"/>
        <v>13.2</v>
      </c>
      <c r="E86" s="82"/>
      <c r="F86" s="82"/>
      <c r="G86" s="82"/>
      <c r="H86" s="82"/>
      <c r="I86" s="82"/>
      <c r="J86" s="82"/>
    </row>
    <row r="87" spans="1:10" ht="15.75" x14ac:dyDescent="0.25">
      <c r="A87" s="83" t="s">
        <v>56</v>
      </c>
      <c r="B87" s="83" t="s">
        <v>251</v>
      </c>
      <c r="C87" s="82">
        <v>96.3</v>
      </c>
      <c r="D87" s="82">
        <f t="shared" si="2"/>
        <v>192.6</v>
      </c>
      <c r="E87" s="82">
        <v>30.2</v>
      </c>
      <c r="F87" s="82">
        <f>E87*2</f>
        <v>60.4</v>
      </c>
      <c r="G87" s="82">
        <v>78.400000000000006</v>
      </c>
      <c r="H87" s="82">
        <f>G87*2</f>
        <v>156.80000000000001</v>
      </c>
      <c r="I87" s="82"/>
      <c r="J87" s="82"/>
    </row>
    <row r="88" spans="1:10" ht="15.75" x14ac:dyDescent="0.25">
      <c r="A88" s="83" t="s">
        <v>33</v>
      </c>
      <c r="B88" s="83" t="s">
        <v>252</v>
      </c>
      <c r="C88" s="82">
        <v>8.1</v>
      </c>
      <c r="D88" s="82">
        <f t="shared" si="2"/>
        <v>16.2</v>
      </c>
      <c r="E88" s="82"/>
      <c r="F88" s="82"/>
      <c r="G88" s="82"/>
      <c r="H88" s="82"/>
      <c r="I88" s="82"/>
      <c r="J88" s="82"/>
    </row>
    <row r="89" spans="1:10" s="70" customFormat="1" ht="15.75" x14ac:dyDescent="0.25">
      <c r="A89" s="87" t="s">
        <v>21</v>
      </c>
      <c r="B89" s="87" t="s">
        <v>170</v>
      </c>
      <c r="C89" s="89">
        <v>73.3</v>
      </c>
      <c r="D89" s="89">
        <v>147</v>
      </c>
      <c r="E89" s="89">
        <v>1.1000000000000001</v>
      </c>
      <c r="F89" s="89">
        <f>E89*2</f>
        <v>2.2000000000000002</v>
      </c>
      <c r="G89" s="89">
        <v>49.2</v>
      </c>
      <c r="H89" s="89">
        <f>G89*2</f>
        <v>98.4</v>
      </c>
      <c r="I89" s="89"/>
      <c r="J89" s="89"/>
    </row>
    <row r="90" spans="1:10" ht="15.75" x14ac:dyDescent="0.25">
      <c r="A90" s="80" t="s">
        <v>103</v>
      </c>
      <c r="B90" s="83" t="s">
        <v>264</v>
      </c>
      <c r="C90" s="82">
        <v>2.2000000000000002</v>
      </c>
      <c r="D90" s="82">
        <f t="shared" si="2"/>
        <v>4.4000000000000004</v>
      </c>
      <c r="E90" s="82"/>
      <c r="F90" s="82"/>
      <c r="G90" s="82"/>
      <c r="H90" s="82"/>
      <c r="I90" s="82"/>
      <c r="J90" s="82"/>
    </row>
    <row r="91" spans="1:10" ht="15.75" x14ac:dyDescent="0.25">
      <c r="A91" s="96" t="s">
        <v>102</v>
      </c>
      <c r="B91" s="87" t="s">
        <v>253</v>
      </c>
      <c r="C91" s="82">
        <v>7.1</v>
      </c>
      <c r="D91" s="82">
        <f t="shared" si="2"/>
        <v>14.2</v>
      </c>
      <c r="E91" s="82"/>
      <c r="F91" s="82"/>
      <c r="G91" s="82"/>
      <c r="H91" s="82"/>
      <c r="I91" s="82"/>
      <c r="J91" s="82"/>
    </row>
    <row r="92" spans="1:10" ht="15.75" x14ac:dyDescent="0.25">
      <c r="A92" s="80" t="s">
        <v>101</v>
      </c>
      <c r="B92" s="83" t="s">
        <v>265</v>
      </c>
      <c r="C92" s="82">
        <v>25.1</v>
      </c>
      <c r="D92" s="82">
        <f t="shared" si="2"/>
        <v>50.2</v>
      </c>
      <c r="E92" s="82"/>
      <c r="F92" s="82"/>
      <c r="G92" s="82"/>
      <c r="H92" s="82"/>
      <c r="I92" s="82"/>
      <c r="J92" s="82"/>
    </row>
    <row r="93" spans="1:10" ht="15.75" x14ac:dyDescent="0.25">
      <c r="A93" s="87" t="s">
        <v>22</v>
      </c>
      <c r="B93" s="87" t="s">
        <v>254</v>
      </c>
      <c r="C93" s="82">
        <v>12.5</v>
      </c>
      <c r="D93" s="82">
        <f t="shared" si="2"/>
        <v>25</v>
      </c>
      <c r="E93" s="82"/>
      <c r="F93" s="82"/>
      <c r="G93" s="82"/>
      <c r="H93" s="82"/>
      <c r="I93" s="82"/>
      <c r="J93" s="82"/>
    </row>
    <row r="94" spans="1:10" ht="15" customHeight="1" x14ac:dyDescent="0.25">
      <c r="A94" s="80" t="s">
        <v>266</v>
      </c>
      <c r="B94" s="83" t="s">
        <v>255</v>
      </c>
      <c r="C94" s="82">
        <v>9.1</v>
      </c>
      <c r="D94" s="82">
        <f t="shared" si="2"/>
        <v>18.2</v>
      </c>
      <c r="E94" s="82"/>
      <c r="F94" s="82"/>
      <c r="G94" s="82"/>
      <c r="H94" s="82"/>
      <c r="I94" s="82"/>
      <c r="J94" s="82"/>
    </row>
    <row r="95" spans="1:10" ht="15.75" x14ac:dyDescent="0.25">
      <c r="A95" s="80" t="s">
        <v>100</v>
      </c>
      <c r="B95" s="81" t="s">
        <v>268</v>
      </c>
      <c r="C95" s="82">
        <v>7</v>
      </c>
      <c r="D95" s="82">
        <f t="shared" si="2"/>
        <v>14</v>
      </c>
      <c r="E95" s="82"/>
      <c r="F95" s="82"/>
      <c r="G95" s="82"/>
      <c r="H95" s="82"/>
      <c r="I95" s="82"/>
      <c r="J95" s="82"/>
    </row>
    <row r="96" spans="1:10" ht="15.75" x14ac:dyDescent="0.25">
      <c r="A96" s="80" t="s">
        <v>99</v>
      </c>
      <c r="B96" s="83" t="s">
        <v>269</v>
      </c>
      <c r="C96" s="82">
        <v>20.7</v>
      </c>
      <c r="D96" s="82">
        <f t="shared" si="2"/>
        <v>41.4</v>
      </c>
      <c r="E96" s="82"/>
      <c r="F96" s="82"/>
      <c r="G96" s="82"/>
      <c r="H96" s="82"/>
      <c r="I96" s="82"/>
      <c r="J96" s="82"/>
    </row>
    <row r="97" spans="1:10" ht="15.75" x14ac:dyDescent="0.25">
      <c r="A97" s="96" t="s">
        <v>98</v>
      </c>
      <c r="B97" s="87" t="s">
        <v>256</v>
      </c>
      <c r="C97" s="82">
        <v>11.1</v>
      </c>
      <c r="D97" s="82">
        <f t="shared" ref="D97:D119" si="3">+C97*2</f>
        <v>22.2</v>
      </c>
      <c r="E97" s="82"/>
      <c r="F97" s="82"/>
      <c r="G97" s="82"/>
      <c r="H97" s="82"/>
      <c r="I97" s="82"/>
      <c r="J97" s="82"/>
    </row>
    <row r="98" spans="1:10" ht="15.75" x14ac:dyDescent="0.25">
      <c r="A98" s="96" t="s">
        <v>115</v>
      </c>
      <c r="B98" s="87" t="s">
        <v>182</v>
      </c>
      <c r="C98" s="82">
        <v>2.2000000000000002</v>
      </c>
      <c r="D98" s="82">
        <f t="shared" si="3"/>
        <v>4.4000000000000004</v>
      </c>
      <c r="E98" s="82"/>
      <c r="F98" s="82"/>
      <c r="G98" s="82"/>
      <c r="H98" s="82"/>
      <c r="I98" s="82"/>
      <c r="J98" s="82"/>
    </row>
    <row r="99" spans="1:10" ht="15" customHeight="1" x14ac:dyDescent="0.25">
      <c r="A99" s="80" t="s">
        <v>97</v>
      </c>
      <c r="B99" s="83" t="s">
        <v>257</v>
      </c>
      <c r="C99" s="82">
        <v>2.8</v>
      </c>
      <c r="D99" s="82">
        <f t="shared" si="3"/>
        <v>5.6</v>
      </c>
      <c r="E99" s="82"/>
      <c r="F99" s="82"/>
      <c r="G99" s="82"/>
      <c r="H99" s="82"/>
      <c r="I99" s="82"/>
      <c r="J99" s="82"/>
    </row>
    <row r="100" spans="1:10" ht="15" customHeight="1" x14ac:dyDescent="0.25">
      <c r="A100" s="80" t="s">
        <v>96</v>
      </c>
      <c r="B100" s="83" t="s">
        <v>271</v>
      </c>
      <c r="C100" s="82">
        <v>16.100000000000001</v>
      </c>
      <c r="D100" s="82">
        <f t="shared" si="3"/>
        <v>32.200000000000003</v>
      </c>
      <c r="E100" s="82"/>
      <c r="F100" s="82"/>
      <c r="G100" s="82"/>
      <c r="H100" s="82"/>
      <c r="I100" s="82"/>
      <c r="J100" s="82"/>
    </row>
    <row r="101" spans="1:10" ht="15.75" x14ac:dyDescent="0.25">
      <c r="A101" s="80" t="s">
        <v>95</v>
      </c>
      <c r="B101" s="83" t="s">
        <v>258</v>
      </c>
      <c r="C101" s="82">
        <v>13.9</v>
      </c>
      <c r="D101" s="82">
        <f t="shared" si="3"/>
        <v>27.8</v>
      </c>
      <c r="E101" s="82"/>
      <c r="F101" s="82"/>
      <c r="G101" s="82"/>
      <c r="H101" s="82"/>
      <c r="I101" s="82"/>
      <c r="J101" s="82"/>
    </row>
    <row r="102" spans="1:10" ht="15.75" x14ac:dyDescent="0.25">
      <c r="A102" s="96" t="s">
        <v>93</v>
      </c>
      <c r="B102" s="87" t="s">
        <v>272</v>
      </c>
      <c r="C102" s="82">
        <v>109</v>
      </c>
      <c r="D102" s="82">
        <f t="shared" si="3"/>
        <v>218</v>
      </c>
      <c r="E102" s="82"/>
      <c r="F102" s="82"/>
      <c r="G102" s="82"/>
      <c r="H102" s="82"/>
      <c r="I102" s="82"/>
      <c r="J102" s="82"/>
    </row>
    <row r="103" spans="1:10" ht="18" customHeight="1" x14ac:dyDescent="0.25">
      <c r="A103" s="98" t="s">
        <v>94</v>
      </c>
      <c r="B103" s="83" t="s">
        <v>259</v>
      </c>
      <c r="C103" s="82">
        <v>1.5</v>
      </c>
      <c r="D103" s="82">
        <f t="shared" si="3"/>
        <v>3</v>
      </c>
      <c r="E103" s="82"/>
      <c r="F103" s="82"/>
      <c r="G103" s="82"/>
      <c r="H103" s="82"/>
      <c r="I103" s="82"/>
      <c r="J103" s="82"/>
    </row>
    <row r="104" spans="1:10" ht="15.75" x14ac:dyDescent="0.25">
      <c r="A104" s="80" t="s">
        <v>92</v>
      </c>
      <c r="B104" s="83" t="s">
        <v>260</v>
      </c>
      <c r="C104" s="82">
        <v>38.299999999999997</v>
      </c>
      <c r="D104" s="82">
        <f t="shared" si="3"/>
        <v>76.599999999999994</v>
      </c>
      <c r="E104" s="82"/>
      <c r="F104" s="82"/>
      <c r="G104" s="82"/>
      <c r="H104" s="82"/>
      <c r="I104" s="82"/>
      <c r="J104" s="82"/>
    </row>
    <row r="105" spans="1:10" ht="15.75" x14ac:dyDescent="0.25">
      <c r="A105" s="96" t="s">
        <v>91</v>
      </c>
      <c r="B105" s="87" t="s">
        <v>261</v>
      </c>
      <c r="C105" s="82">
        <v>31.9</v>
      </c>
      <c r="D105" s="82">
        <f t="shared" si="3"/>
        <v>63.8</v>
      </c>
      <c r="E105" s="82"/>
      <c r="F105" s="82"/>
      <c r="G105" s="82"/>
      <c r="H105" s="82"/>
      <c r="I105" s="82"/>
      <c r="J105" s="82"/>
    </row>
    <row r="106" spans="1:10" ht="15.75" x14ac:dyDescent="0.25">
      <c r="A106" s="87" t="s">
        <v>20</v>
      </c>
      <c r="B106" s="87" t="s">
        <v>262</v>
      </c>
      <c r="C106" s="82"/>
      <c r="D106" s="82">
        <f t="shared" si="3"/>
        <v>0</v>
      </c>
      <c r="E106" s="82">
        <v>29.8</v>
      </c>
      <c r="F106" s="82">
        <f>E106*2</f>
        <v>59.6</v>
      </c>
      <c r="G106" s="82">
        <v>78</v>
      </c>
      <c r="H106" s="82">
        <f>G106*2</f>
        <v>156</v>
      </c>
      <c r="I106" s="82"/>
      <c r="J106" s="82"/>
    </row>
    <row r="107" spans="1:10" ht="15.75" x14ac:dyDescent="0.25">
      <c r="A107" s="99" t="s">
        <v>90</v>
      </c>
      <c r="B107" s="83" t="s">
        <v>274</v>
      </c>
      <c r="C107" s="82">
        <v>13.1</v>
      </c>
      <c r="D107" s="82">
        <f t="shared" si="3"/>
        <v>26.2</v>
      </c>
      <c r="E107" s="82"/>
      <c r="F107" s="82"/>
      <c r="G107" s="82"/>
      <c r="H107" s="82"/>
      <c r="I107" s="82"/>
      <c r="J107" s="82"/>
    </row>
    <row r="108" spans="1:10" ht="15.75" x14ac:dyDescent="0.25">
      <c r="A108" s="80" t="s">
        <v>89</v>
      </c>
      <c r="B108" s="83" t="s">
        <v>238</v>
      </c>
      <c r="C108" s="82">
        <v>6.3</v>
      </c>
      <c r="D108" s="82">
        <f t="shared" si="3"/>
        <v>12.6</v>
      </c>
      <c r="E108" s="82"/>
      <c r="F108" s="82"/>
      <c r="G108" s="82"/>
      <c r="H108" s="82"/>
      <c r="I108" s="82"/>
      <c r="J108" s="82"/>
    </row>
    <row r="109" spans="1:10" ht="15.75" x14ac:dyDescent="0.25">
      <c r="A109" s="80" t="s">
        <v>88</v>
      </c>
      <c r="B109" s="83" t="s">
        <v>231</v>
      </c>
      <c r="C109" s="82">
        <v>4.3</v>
      </c>
      <c r="D109" s="82">
        <f t="shared" si="3"/>
        <v>8.6</v>
      </c>
      <c r="E109" s="82"/>
      <c r="F109" s="82"/>
      <c r="G109" s="82"/>
      <c r="H109" s="82"/>
      <c r="I109" s="82"/>
      <c r="J109" s="82"/>
    </row>
    <row r="110" spans="1:10" ht="15.75" x14ac:dyDescent="0.25">
      <c r="A110" s="96" t="s">
        <v>118</v>
      </c>
      <c r="B110" s="87" t="s">
        <v>153</v>
      </c>
      <c r="C110" s="82">
        <v>13</v>
      </c>
      <c r="D110" s="82">
        <f t="shared" si="3"/>
        <v>26</v>
      </c>
      <c r="E110" s="82"/>
      <c r="F110" s="82"/>
      <c r="G110" s="82"/>
      <c r="H110" s="82"/>
      <c r="I110" s="82"/>
      <c r="J110" s="82"/>
    </row>
    <row r="111" spans="1:10" ht="15.75" x14ac:dyDescent="0.25">
      <c r="A111" s="83" t="s">
        <v>12</v>
      </c>
      <c r="B111" s="83" t="s">
        <v>214</v>
      </c>
      <c r="C111" s="82">
        <v>0.95</v>
      </c>
      <c r="D111" s="82">
        <f t="shared" si="3"/>
        <v>1.9</v>
      </c>
      <c r="E111" s="82"/>
      <c r="F111" s="82"/>
      <c r="G111" s="82"/>
      <c r="H111" s="82"/>
      <c r="I111" s="82"/>
      <c r="J111" s="82"/>
    </row>
    <row r="112" spans="1:10" ht="15.75" x14ac:dyDescent="0.25">
      <c r="A112" s="83" t="s">
        <v>43</v>
      </c>
      <c r="B112" s="83" t="s">
        <v>215</v>
      </c>
      <c r="C112" s="82">
        <v>0.65</v>
      </c>
      <c r="D112" s="82">
        <f t="shared" si="3"/>
        <v>1.3</v>
      </c>
      <c r="E112" s="82">
        <v>73.8</v>
      </c>
      <c r="F112" s="82">
        <f>E112*2</f>
        <v>147.6</v>
      </c>
      <c r="G112" s="82">
        <v>122</v>
      </c>
      <c r="H112" s="82">
        <f>G112*2</f>
        <v>244</v>
      </c>
      <c r="I112" s="82">
        <v>411</v>
      </c>
      <c r="J112" s="82">
        <f>I112*2</f>
        <v>822</v>
      </c>
    </row>
    <row r="113" spans="1:10" ht="15.75" x14ac:dyDescent="0.25">
      <c r="A113" s="83" t="s">
        <v>16</v>
      </c>
      <c r="B113" s="83" t="s">
        <v>216</v>
      </c>
      <c r="C113" s="82">
        <v>15</v>
      </c>
      <c r="D113" s="82">
        <f t="shared" si="3"/>
        <v>30</v>
      </c>
      <c r="E113" s="82"/>
      <c r="F113" s="82"/>
      <c r="G113" s="82"/>
      <c r="H113" s="82"/>
      <c r="I113" s="82"/>
      <c r="J113" s="82"/>
    </row>
    <row r="114" spans="1:10" ht="15.75" x14ac:dyDescent="0.25">
      <c r="A114" s="83" t="s">
        <v>55</v>
      </c>
      <c r="B114" s="83" t="s">
        <v>232</v>
      </c>
      <c r="C114" s="82">
        <v>13.8</v>
      </c>
      <c r="D114" s="82">
        <f t="shared" si="3"/>
        <v>27.6</v>
      </c>
      <c r="E114" s="82"/>
      <c r="F114" s="82"/>
      <c r="G114" s="82"/>
      <c r="H114" s="82"/>
      <c r="I114" s="82"/>
      <c r="J114" s="82"/>
    </row>
    <row r="115" spans="1:10" ht="15.75" x14ac:dyDescent="0.25">
      <c r="A115" s="80" t="s">
        <v>54</v>
      </c>
      <c r="B115" s="83" t="s">
        <v>162</v>
      </c>
      <c r="C115" s="82">
        <v>17.3</v>
      </c>
      <c r="D115" s="82">
        <f t="shared" si="3"/>
        <v>34.6</v>
      </c>
      <c r="E115" s="82"/>
      <c r="F115" s="82"/>
      <c r="G115" s="82"/>
      <c r="H115" s="82"/>
      <c r="I115" s="82"/>
      <c r="J115" s="82"/>
    </row>
    <row r="116" spans="1:10" ht="15.75" x14ac:dyDescent="0.25">
      <c r="A116" s="83" t="s">
        <v>53</v>
      </c>
      <c r="B116" s="83" t="s">
        <v>237</v>
      </c>
      <c r="C116" s="82">
        <v>25.3</v>
      </c>
      <c r="D116" s="82">
        <f t="shared" si="3"/>
        <v>50.6</v>
      </c>
      <c r="E116" s="82"/>
      <c r="F116" s="82"/>
      <c r="G116" s="82"/>
      <c r="H116" s="82"/>
      <c r="I116" s="82"/>
      <c r="J116" s="82"/>
    </row>
    <row r="117" spans="1:10" ht="15.75" x14ac:dyDescent="0.25">
      <c r="A117" s="100" t="s">
        <v>52</v>
      </c>
      <c r="B117" s="83" t="s">
        <v>217</v>
      </c>
      <c r="C117" s="82">
        <v>79.2</v>
      </c>
      <c r="D117" s="82">
        <f t="shared" si="3"/>
        <v>158.4</v>
      </c>
      <c r="E117" s="82">
        <v>13.1</v>
      </c>
      <c r="F117" s="82">
        <f>E117*2</f>
        <v>26.2</v>
      </c>
      <c r="G117" s="82">
        <v>61.3</v>
      </c>
      <c r="H117" s="82">
        <f>G117*2</f>
        <v>122.6</v>
      </c>
      <c r="I117" s="82"/>
      <c r="J117" s="82"/>
    </row>
    <row r="118" spans="1:10" ht="15.75" x14ac:dyDescent="0.25">
      <c r="A118" s="80" t="s">
        <v>15</v>
      </c>
      <c r="B118" s="83" t="s">
        <v>239</v>
      </c>
      <c r="C118" s="82">
        <v>2.5</v>
      </c>
      <c r="D118" s="82">
        <f t="shared" si="3"/>
        <v>5</v>
      </c>
      <c r="E118" s="82"/>
      <c r="F118" s="82"/>
      <c r="G118" s="82"/>
      <c r="H118" s="82"/>
      <c r="I118" s="82"/>
      <c r="J118" s="82"/>
    </row>
    <row r="119" spans="1:10" ht="15.75" x14ac:dyDescent="0.25">
      <c r="A119" s="80" t="s">
        <v>51</v>
      </c>
      <c r="B119" s="83" t="s">
        <v>224</v>
      </c>
      <c r="C119" s="82">
        <v>5.4</v>
      </c>
      <c r="D119" s="82">
        <f t="shared" si="3"/>
        <v>10.8</v>
      </c>
      <c r="E119" s="82"/>
      <c r="F119" s="82"/>
      <c r="G119" s="82"/>
      <c r="H119" s="82"/>
      <c r="I119" s="82"/>
      <c r="J119" s="82"/>
    </row>
    <row r="120" spans="1:10" ht="15.75" x14ac:dyDescent="0.25">
      <c r="J120" s="53"/>
    </row>
    <row r="121" spans="1:10" x14ac:dyDescent="0.25">
      <c r="A121" s="78" t="s">
        <v>147</v>
      </c>
    </row>
  </sheetData>
  <sheetProtection algorithmName="SHA-512" hashValue="R7cF4xRw4QRQfszK6EN0yqGtwi9Kl839MHKInuS97qn2izLCmdHtcwyJDxwrXJ+/iJnWF8bTue2jMAB7lw9jeg==" saltValue="qrsGvwjkPJgCpo36/2I3cQ==" spinCount="100000" sheet="1" objects="1" scenarios="1"/>
  <mergeCells count="1">
    <mergeCell ref="C1:J1"/>
  </mergeCells>
  <printOptions horizontalCentered="1"/>
  <pageMargins left="0" right="0" top="0.75" bottom="0.75" header="0.3" footer="0.3"/>
  <pageSetup scale="70" fitToHeight="4" orientation="landscape" r:id="rId1"/>
  <headerFooter>
    <oddFooter>&amp;CSchool Mileage from all CFC offices&amp;R&amp;P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CO24"/>
  <sheetViews>
    <sheetView showGridLines="0" zoomScaleNormal="100" zoomScaleSheetLayoutView="80" workbookViewId="0">
      <pane ySplit="2" topLeftCell="A3" activePane="bottomLeft" state="frozen"/>
      <selection pane="bottomLeft" activeCell="A2" sqref="A2:D2"/>
    </sheetView>
  </sheetViews>
  <sheetFormatPr defaultRowHeight="12.75" x14ac:dyDescent="0.2"/>
  <cols>
    <col min="1" max="1" width="51.42578125" style="77" bestFit="1" customWidth="1"/>
    <col min="2" max="2" width="39.140625" style="77" bestFit="1" customWidth="1"/>
    <col min="3" max="3" width="12.5703125" style="103" bestFit="1" customWidth="1"/>
    <col min="4" max="4" width="10.140625" style="101" bestFit="1" customWidth="1"/>
    <col min="5" max="93" width="9.140625" style="101"/>
    <col min="94" max="16384" width="9.140625" style="77"/>
  </cols>
  <sheetData>
    <row r="1" spans="1:4" ht="21" x14ac:dyDescent="0.35">
      <c r="A1" s="132" t="s">
        <v>279</v>
      </c>
      <c r="B1" s="133"/>
      <c r="C1" s="133"/>
      <c r="D1" s="134"/>
    </row>
    <row r="2" spans="1:4" ht="18.75" x14ac:dyDescent="0.3">
      <c r="A2" s="108" t="s">
        <v>280</v>
      </c>
      <c r="B2" s="109" t="s">
        <v>110</v>
      </c>
      <c r="C2" s="4" t="s">
        <v>281</v>
      </c>
      <c r="D2" s="4" t="s">
        <v>282</v>
      </c>
    </row>
    <row r="3" spans="1:4" ht="15.75" x14ac:dyDescent="0.25">
      <c r="A3" s="104" t="s">
        <v>286</v>
      </c>
      <c r="B3" s="104" t="s">
        <v>285</v>
      </c>
      <c r="C3" s="105">
        <v>4.8</v>
      </c>
      <c r="D3" s="105">
        <f t="shared" ref="D3:D18" si="0">C3*2</f>
        <v>9.6</v>
      </c>
    </row>
    <row r="4" spans="1:4" ht="15.75" x14ac:dyDescent="0.25">
      <c r="A4" s="104" t="s">
        <v>284</v>
      </c>
      <c r="B4" s="104" t="s">
        <v>283</v>
      </c>
      <c r="C4" s="105">
        <v>6.3</v>
      </c>
      <c r="D4" s="105">
        <f t="shared" si="0"/>
        <v>12.6</v>
      </c>
    </row>
    <row r="5" spans="1:4" ht="15.75" x14ac:dyDescent="0.25">
      <c r="A5" s="104" t="s">
        <v>287</v>
      </c>
      <c r="B5" s="104" t="s">
        <v>288</v>
      </c>
      <c r="C5" s="105">
        <v>11.4</v>
      </c>
      <c r="D5" s="105">
        <f t="shared" si="0"/>
        <v>22.8</v>
      </c>
    </row>
    <row r="6" spans="1:4" ht="15.75" x14ac:dyDescent="0.25">
      <c r="A6" s="104" t="s">
        <v>294</v>
      </c>
      <c r="B6" s="104" t="s">
        <v>293</v>
      </c>
      <c r="C6" s="105">
        <v>1</v>
      </c>
      <c r="D6" s="105">
        <f t="shared" si="0"/>
        <v>2</v>
      </c>
    </row>
    <row r="7" spans="1:4" ht="15.75" x14ac:dyDescent="0.25">
      <c r="A7" s="104" t="s">
        <v>289</v>
      </c>
      <c r="B7" s="104" t="s">
        <v>290</v>
      </c>
      <c r="C7" s="105">
        <v>4.5999999999999996</v>
      </c>
      <c r="D7" s="105">
        <f t="shared" si="0"/>
        <v>9.1999999999999993</v>
      </c>
    </row>
    <row r="8" spans="1:4" ht="15.75" x14ac:dyDescent="0.25">
      <c r="A8" s="104" t="s">
        <v>291</v>
      </c>
      <c r="B8" s="104" t="s">
        <v>157</v>
      </c>
      <c r="C8" s="105">
        <v>3.6</v>
      </c>
      <c r="D8" s="105">
        <f t="shared" si="0"/>
        <v>7.2</v>
      </c>
    </row>
    <row r="9" spans="1:4" ht="15.75" x14ac:dyDescent="0.25">
      <c r="A9" s="104" t="s">
        <v>310</v>
      </c>
      <c r="B9" s="104" t="s">
        <v>309</v>
      </c>
      <c r="C9" s="105">
        <v>1.9</v>
      </c>
      <c r="D9" s="105">
        <f t="shared" si="0"/>
        <v>3.8</v>
      </c>
    </row>
    <row r="10" spans="1:4" ht="15.75" x14ac:dyDescent="0.25">
      <c r="A10" s="104" t="s">
        <v>295</v>
      </c>
      <c r="B10" s="104" t="s">
        <v>296</v>
      </c>
      <c r="C10" s="105">
        <v>1.8</v>
      </c>
      <c r="D10" s="105">
        <f t="shared" si="0"/>
        <v>3.6</v>
      </c>
    </row>
    <row r="11" spans="1:4" ht="15.75" x14ac:dyDescent="0.25">
      <c r="A11" s="104" t="s">
        <v>336</v>
      </c>
      <c r="B11" s="104" t="s">
        <v>298</v>
      </c>
      <c r="C11" s="105">
        <v>3.8</v>
      </c>
      <c r="D11" s="105">
        <f t="shared" si="0"/>
        <v>7.6</v>
      </c>
    </row>
    <row r="12" spans="1:4" ht="15.75" x14ac:dyDescent="0.25">
      <c r="A12" s="104" t="s">
        <v>297</v>
      </c>
      <c r="B12" s="104" t="s">
        <v>311</v>
      </c>
      <c r="C12" s="105">
        <v>7.2</v>
      </c>
      <c r="D12" s="105">
        <f t="shared" si="0"/>
        <v>14.4</v>
      </c>
    </row>
    <row r="13" spans="1:4" s="101" customFormat="1" ht="15.75" x14ac:dyDescent="0.25">
      <c r="A13" s="106" t="s">
        <v>300</v>
      </c>
      <c r="B13" s="106" t="s">
        <v>299</v>
      </c>
      <c r="C13" s="105">
        <v>4.8</v>
      </c>
      <c r="D13" s="105">
        <f t="shared" si="0"/>
        <v>9.6</v>
      </c>
    </row>
    <row r="14" spans="1:4" s="101" customFormat="1" ht="15.75" x14ac:dyDescent="0.25">
      <c r="A14" s="104" t="s">
        <v>10</v>
      </c>
      <c r="B14" s="104" t="s">
        <v>301</v>
      </c>
      <c r="C14" s="105">
        <v>23.5</v>
      </c>
      <c r="D14" s="105">
        <f t="shared" si="0"/>
        <v>47</v>
      </c>
    </row>
    <row r="15" spans="1:4" s="101" customFormat="1" ht="15.75" x14ac:dyDescent="0.25">
      <c r="A15" s="104" t="s">
        <v>302</v>
      </c>
      <c r="B15" s="104" t="s">
        <v>305</v>
      </c>
      <c r="C15" s="105">
        <v>4</v>
      </c>
      <c r="D15" s="105">
        <f t="shared" si="0"/>
        <v>8</v>
      </c>
    </row>
    <row r="16" spans="1:4" s="101" customFormat="1" ht="15.75" x14ac:dyDescent="0.25">
      <c r="A16" s="104" t="s">
        <v>303</v>
      </c>
      <c r="B16" s="104" t="s">
        <v>292</v>
      </c>
      <c r="C16" s="105">
        <v>0.75</v>
      </c>
      <c r="D16" s="105">
        <f t="shared" si="0"/>
        <v>1.5</v>
      </c>
    </row>
    <row r="17" spans="1:4" s="101" customFormat="1" ht="15.75" x14ac:dyDescent="0.25">
      <c r="A17" s="104" t="s">
        <v>304</v>
      </c>
      <c r="B17" s="104" t="s">
        <v>306</v>
      </c>
      <c r="C17" s="105">
        <v>6.5</v>
      </c>
      <c r="D17" s="105">
        <f t="shared" si="0"/>
        <v>13</v>
      </c>
    </row>
    <row r="18" spans="1:4" s="101" customFormat="1" ht="15.75" x14ac:dyDescent="0.25">
      <c r="A18" s="104" t="s">
        <v>307</v>
      </c>
      <c r="B18" s="104" t="s">
        <v>308</v>
      </c>
      <c r="C18" s="105">
        <v>0.7</v>
      </c>
      <c r="D18" s="105">
        <f t="shared" si="0"/>
        <v>1.4</v>
      </c>
    </row>
    <row r="19" spans="1:4" s="101" customFormat="1" x14ac:dyDescent="0.2">
      <c r="C19" s="102"/>
    </row>
    <row r="20" spans="1:4" s="101" customFormat="1" ht="15.75" x14ac:dyDescent="0.25">
      <c r="A20" s="107" t="s">
        <v>147</v>
      </c>
      <c r="B20" s="107"/>
      <c r="C20" s="102"/>
    </row>
    <row r="21" spans="1:4" s="101" customFormat="1" x14ac:dyDescent="0.2">
      <c r="C21" s="102"/>
    </row>
    <row r="22" spans="1:4" s="101" customFormat="1" x14ac:dyDescent="0.2">
      <c r="C22" s="102"/>
    </row>
    <row r="23" spans="1:4" s="101" customFormat="1" x14ac:dyDescent="0.2">
      <c r="C23" s="102"/>
    </row>
    <row r="24" spans="1:4" x14ac:dyDescent="0.2">
      <c r="A24" s="101"/>
      <c r="B24" s="101"/>
      <c r="C24" s="102"/>
    </row>
  </sheetData>
  <sheetProtection algorithmName="SHA-512" hashValue="LlHewbHC2g+Ak5ZpYF+Nzc2mBbMEZ7w1d2NPY9Hi0DVkI/BkdeqfqXEtWvuKw7tOVbLXiLN9IBY1O52TAOGBLw==" saltValue="6LtX6abujcoj/ZHmq67WIg==" spinCount="100000" sheet="1" objects="1" scenarios="1" selectLockedCells="1"/>
  <sortState ref="A4:D20">
    <sortCondition ref="A4:A20"/>
  </sortState>
  <mergeCells count="1">
    <mergeCell ref="A1:D1"/>
  </mergeCells>
  <printOptions horizontalCentered="1"/>
  <pageMargins left="0" right="0" top="0.98425196850393704" bottom="0.98425196850393704" header="0" footer="0"/>
  <pageSetup scale="87" orientation="portrait" r:id="rId1"/>
  <headerFooter alignWithMargins="0">
    <oddFooter>&amp;CDISTANCES FROM 62 FROOD&amp;R&amp;P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CT64"/>
  <sheetViews>
    <sheetView showGridLines="0" zoomScaleNormal="100" zoomScaleSheetLayoutView="80" workbookViewId="0">
      <selection sqref="A1:D1"/>
    </sheetView>
  </sheetViews>
  <sheetFormatPr defaultRowHeight="12.75" x14ac:dyDescent="0.2"/>
  <cols>
    <col min="1" max="1" width="33.5703125" bestFit="1" customWidth="1"/>
    <col min="2" max="2" width="26.28515625" style="2" bestFit="1" customWidth="1"/>
    <col min="3" max="3" width="12.5703125" style="3" bestFit="1" customWidth="1"/>
    <col min="4" max="4" width="10.140625" style="1" bestFit="1" customWidth="1"/>
    <col min="5" max="98" width="9.140625" style="1"/>
  </cols>
  <sheetData>
    <row r="1" spans="1:4" ht="21" x14ac:dyDescent="0.35">
      <c r="A1" s="135" t="s">
        <v>312</v>
      </c>
      <c r="B1" s="136"/>
      <c r="C1" s="136"/>
      <c r="D1" s="137"/>
    </row>
    <row r="2" spans="1:4" ht="18.75" x14ac:dyDescent="0.3">
      <c r="A2" s="108" t="s">
        <v>280</v>
      </c>
      <c r="B2" s="108" t="s">
        <v>110</v>
      </c>
      <c r="C2" s="5" t="s">
        <v>281</v>
      </c>
      <c r="D2" s="5" t="s">
        <v>282</v>
      </c>
    </row>
    <row r="3" spans="1:4" s="1" customFormat="1" ht="15.75" x14ac:dyDescent="0.25">
      <c r="A3" s="107" t="s">
        <v>316</v>
      </c>
      <c r="B3" s="110" t="s">
        <v>314</v>
      </c>
      <c r="C3" s="105">
        <v>29.4</v>
      </c>
      <c r="D3" s="105">
        <f t="shared" ref="D3:D10" si="0">C3*2</f>
        <v>58.8</v>
      </c>
    </row>
    <row r="4" spans="1:4" s="1" customFormat="1" ht="15.75" x14ac:dyDescent="0.25">
      <c r="A4" s="104" t="s">
        <v>0</v>
      </c>
      <c r="B4" s="104" t="s">
        <v>0</v>
      </c>
      <c r="C4" s="105">
        <v>110</v>
      </c>
      <c r="D4" s="105">
        <f t="shared" si="0"/>
        <v>220</v>
      </c>
    </row>
    <row r="5" spans="1:4" s="1" customFormat="1" ht="15.75" x14ac:dyDescent="0.25">
      <c r="A5" s="104" t="s">
        <v>313</v>
      </c>
      <c r="B5" s="104" t="s">
        <v>317</v>
      </c>
      <c r="C5" s="105">
        <v>48.5</v>
      </c>
      <c r="D5" s="105">
        <f t="shared" si="0"/>
        <v>97</v>
      </c>
    </row>
    <row r="6" spans="1:4" s="1" customFormat="1" ht="15.75" x14ac:dyDescent="0.25">
      <c r="A6" s="104" t="s">
        <v>1</v>
      </c>
      <c r="B6" s="104" t="s">
        <v>1</v>
      </c>
      <c r="C6" s="105">
        <v>112</v>
      </c>
      <c r="D6" s="105">
        <f t="shared" si="0"/>
        <v>224</v>
      </c>
    </row>
    <row r="7" spans="1:4" s="1" customFormat="1" ht="15.75" x14ac:dyDescent="0.25">
      <c r="A7" s="104" t="s">
        <v>2</v>
      </c>
      <c r="B7" s="104" t="s">
        <v>2</v>
      </c>
      <c r="C7" s="105">
        <v>29.3</v>
      </c>
      <c r="D7" s="105">
        <f t="shared" si="0"/>
        <v>58.6</v>
      </c>
    </row>
    <row r="8" spans="1:4" s="1" customFormat="1" ht="15.75" x14ac:dyDescent="0.25">
      <c r="A8" s="104" t="s">
        <v>319</v>
      </c>
      <c r="B8" s="110" t="s">
        <v>315</v>
      </c>
      <c r="C8" s="105">
        <v>74.900000000000006</v>
      </c>
      <c r="D8" s="105">
        <f t="shared" si="0"/>
        <v>149.80000000000001</v>
      </c>
    </row>
    <row r="9" spans="1:4" s="1" customFormat="1" ht="15.75" x14ac:dyDescent="0.25">
      <c r="A9" s="104" t="s">
        <v>3</v>
      </c>
      <c r="B9" s="104" t="s">
        <v>3</v>
      </c>
      <c r="C9" s="105">
        <v>12.4</v>
      </c>
      <c r="D9" s="105">
        <f t="shared" si="0"/>
        <v>24.8</v>
      </c>
    </row>
    <row r="10" spans="1:4" s="1" customFormat="1" ht="15.75" x14ac:dyDescent="0.25">
      <c r="A10" s="110" t="s">
        <v>318</v>
      </c>
      <c r="B10" s="110" t="s">
        <v>318</v>
      </c>
      <c r="C10" s="105">
        <v>78.400000000000006</v>
      </c>
      <c r="D10" s="105">
        <f t="shared" si="0"/>
        <v>156.80000000000001</v>
      </c>
    </row>
    <row r="11" spans="1:4" ht="15.75" x14ac:dyDescent="0.25">
      <c r="A11" s="111"/>
      <c r="B11" s="112"/>
      <c r="C11" s="113"/>
      <c r="D11" s="111"/>
    </row>
    <row r="12" spans="1:4" x14ac:dyDescent="0.2">
      <c r="A12" s="15"/>
      <c r="B12" s="14"/>
      <c r="C12" s="16"/>
    </row>
    <row r="13" spans="1:4" ht="15.75" x14ac:dyDescent="0.25">
      <c r="A13" s="107" t="s">
        <v>147</v>
      </c>
      <c r="B13" s="14"/>
      <c r="C13" s="16"/>
    </row>
    <row r="14" spans="1:4" x14ac:dyDescent="0.2">
      <c r="A14" s="15"/>
      <c r="B14" s="14"/>
      <c r="C14" s="16"/>
    </row>
    <row r="15" spans="1:4" x14ac:dyDescent="0.2">
      <c r="A15" s="15"/>
      <c r="B15" s="14"/>
      <c r="C15" s="16"/>
    </row>
    <row r="16" spans="1:4" x14ac:dyDescent="0.2">
      <c r="A16" s="15"/>
      <c r="B16" s="14"/>
      <c r="C16" s="16"/>
    </row>
    <row r="17" spans="1:3" x14ac:dyDescent="0.2">
      <c r="A17" s="15"/>
      <c r="B17" s="14"/>
      <c r="C17" s="16"/>
    </row>
    <row r="18" spans="1:3" x14ac:dyDescent="0.2">
      <c r="A18" s="15"/>
      <c r="B18" s="14"/>
      <c r="C18" s="16"/>
    </row>
    <row r="19" spans="1:3" x14ac:dyDescent="0.2">
      <c r="A19" s="15"/>
      <c r="B19" s="14"/>
      <c r="C19" s="16"/>
    </row>
    <row r="20" spans="1:3" x14ac:dyDescent="0.2">
      <c r="A20" s="15"/>
      <c r="B20" s="14"/>
      <c r="C20" s="16"/>
    </row>
    <row r="21" spans="1:3" x14ac:dyDescent="0.2">
      <c r="A21" s="15"/>
      <c r="B21" s="14"/>
      <c r="C21" s="16"/>
    </row>
    <row r="22" spans="1:3" x14ac:dyDescent="0.2">
      <c r="A22" s="15"/>
      <c r="B22" s="14"/>
      <c r="C22" s="16"/>
    </row>
    <row r="23" spans="1:3" x14ac:dyDescent="0.2">
      <c r="A23" s="15"/>
      <c r="B23" s="14"/>
      <c r="C23" s="16"/>
    </row>
    <row r="24" spans="1:3" x14ac:dyDescent="0.2">
      <c r="A24" s="15"/>
      <c r="B24" s="14"/>
      <c r="C24" s="16"/>
    </row>
    <row r="25" spans="1:3" x14ac:dyDescent="0.2">
      <c r="A25" s="15"/>
      <c r="B25" s="14"/>
      <c r="C25" s="16"/>
    </row>
    <row r="26" spans="1:3" x14ac:dyDescent="0.2">
      <c r="A26" s="15"/>
      <c r="B26" s="14"/>
      <c r="C26" s="16"/>
    </row>
    <row r="27" spans="1:3" x14ac:dyDescent="0.2">
      <c r="A27" s="15"/>
      <c r="B27" s="14"/>
      <c r="C27" s="16"/>
    </row>
    <row r="28" spans="1:3" x14ac:dyDescent="0.2">
      <c r="A28" s="15"/>
      <c r="B28" s="14"/>
      <c r="C28" s="16"/>
    </row>
    <row r="29" spans="1:3" x14ac:dyDescent="0.2">
      <c r="A29" s="15"/>
      <c r="B29" s="14"/>
      <c r="C29" s="16"/>
    </row>
    <row r="30" spans="1:3" x14ac:dyDescent="0.2">
      <c r="A30" s="15"/>
      <c r="B30" s="14"/>
      <c r="C30" s="16"/>
    </row>
    <row r="31" spans="1:3" x14ac:dyDescent="0.2">
      <c r="A31" s="15"/>
      <c r="B31" s="14"/>
      <c r="C31" s="16"/>
    </row>
    <row r="32" spans="1:3" x14ac:dyDescent="0.2">
      <c r="A32" s="15"/>
      <c r="B32" s="14"/>
      <c r="C32" s="16"/>
    </row>
    <row r="33" spans="1:3" x14ac:dyDescent="0.2">
      <c r="A33" s="15"/>
      <c r="B33" s="14"/>
      <c r="C33" s="16"/>
    </row>
    <row r="34" spans="1:3" x14ac:dyDescent="0.2">
      <c r="A34" s="15"/>
      <c r="B34" s="14"/>
      <c r="C34" s="16"/>
    </row>
    <row r="35" spans="1:3" x14ac:dyDescent="0.2">
      <c r="A35" s="15"/>
      <c r="B35" s="14"/>
      <c r="C35" s="16"/>
    </row>
    <row r="36" spans="1:3" x14ac:dyDescent="0.2">
      <c r="A36" s="15"/>
      <c r="B36" s="14"/>
      <c r="C36" s="16"/>
    </row>
    <row r="37" spans="1:3" x14ac:dyDescent="0.2">
      <c r="A37" s="15"/>
      <c r="B37" s="14"/>
      <c r="C37" s="16"/>
    </row>
    <row r="38" spans="1:3" x14ac:dyDescent="0.2">
      <c r="A38" s="15"/>
      <c r="B38" s="14"/>
      <c r="C38" s="16"/>
    </row>
    <row r="39" spans="1:3" x14ac:dyDescent="0.2">
      <c r="A39" s="15"/>
      <c r="B39" s="14"/>
      <c r="C39" s="16"/>
    </row>
    <row r="40" spans="1:3" x14ac:dyDescent="0.2">
      <c r="A40" s="15"/>
      <c r="B40" s="14"/>
      <c r="C40" s="16"/>
    </row>
    <row r="41" spans="1:3" x14ac:dyDescent="0.2">
      <c r="A41" s="15"/>
      <c r="B41" s="14"/>
      <c r="C41" s="16"/>
    </row>
    <row r="42" spans="1:3" x14ac:dyDescent="0.2">
      <c r="A42" s="15"/>
      <c r="B42" s="14"/>
      <c r="C42" s="16"/>
    </row>
    <row r="43" spans="1:3" x14ac:dyDescent="0.2">
      <c r="A43" s="15"/>
      <c r="B43" s="14"/>
      <c r="C43" s="16"/>
    </row>
    <row r="44" spans="1:3" x14ac:dyDescent="0.2">
      <c r="A44" s="15"/>
      <c r="B44" s="14"/>
      <c r="C44" s="16"/>
    </row>
    <row r="45" spans="1:3" x14ac:dyDescent="0.2">
      <c r="A45" s="15"/>
      <c r="B45" s="14"/>
      <c r="C45" s="16"/>
    </row>
    <row r="46" spans="1:3" x14ac:dyDescent="0.2">
      <c r="A46" s="15"/>
      <c r="B46" s="14"/>
      <c r="C46" s="16"/>
    </row>
    <row r="47" spans="1:3" x14ac:dyDescent="0.2">
      <c r="A47" s="15"/>
      <c r="B47" s="14"/>
      <c r="C47" s="16"/>
    </row>
    <row r="48" spans="1:3" x14ac:dyDescent="0.2">
      <c r="A48" s="15"/>
      <c r="B48" s="14"/>
      <c r="C48" s="16"/>
    </row>
    <row r="49" spans="1:3" x14ac:dyDescent="0.2">
      <c r="A49" s="15"/>
      <c r="B49" s="14"/>
      <c r="C49" s="16"/>
    </row>
    <row r="50" spans="1:3" x14ac:dyDescent="0.2">
      <c r="A50" s="15"/>
      <c r="B50" s="14"/>
      <c r="C50" s="16"/>
    </row>
    <row r="51" spans="1:3" x14ac:dyDescent="0.2">
      <c r="A51" s="15"/>
      <c r="B51" s="14"/>
      <c r="C51" s="16"/>
    </row>
    <row r="52" spans="1:3" x14ac:dyDescent="0.2">
      <c r="A52" s="15"/>
      <c r="B52" s="14"/>
      <c r="C52" s="16"/>
    </row>
    <row r="53" spans="1:3" x14ac:dyDescent="0.2">
      <c r="A53" s="15"/>
      <c r="B53" s="14"/>
      <c r="C53" s="16"/>
    </row>
    <row r="54" spans="1:3" x14ac:dyDescent="0.2">
      <c r="A54" s="15"/>
      <c r="B54" s="14"/>
      <c r="C54" s="16"/>
    </row>
    <row r="55" spans="1:3" x14ac:dyDescent="0.2">
      <c r="A55" s="15"/>
      <c r="B55" s="14"/>
      <c r="C55" s="16"/>
    </row>
    <row r="56" spans="1:3" x14ac:dyDescent="0.2">
      <c r="A56" s="15"/>
      <c r="B56" s="14"/>
      <c r="C56" s="16"/>
    </row>
    <row r="57" spans="1:3" x14ac:dyDescent="0.2">
      <c r="A57" s="15"/>
      <c r="B57" s="14"/>
      <c r="C57" s="16"/>
    </row>
    <row r="58" spans="1:3" x14ac:dyDescent="0.2">
      <c r="A58" s="15"/>
      <c r="B58" s="14"/>
      <c r="C58" s="16"/>
    </row>
    <row r="59" spans="1:3" x14ac:dyDescent="0.2">
      <c r="A59" s="15"/>
      <c r="B59" s="14"/>
      <c r="C59" s="16"/>
    </row>
    <row r="60" spans="1:3" x14ac:dyDescent="0.2">
      <c r="A60" s="15"/>
      <c r="B60" s="14"/>
      <c r="C60" s="16"/>
    </row>
    <row r="61" spans="1:3" x14ac:dyDescent="0.2">
      <c r="A61" s="15"/>
      <c r="B61" s="14"/>
      <c r="C61" s="16"/>
    </row>
    <row r="62" spans="1:3" x14ac:dyDescent="0.2">
      <c r="A62" s="15"/>
      <c r="B62" s="14"/>
      <c r="C62" s="16"/>
    </row>
    <row r="63" spans="1:3" x14ac:dyDescent="0.2">
      <c r="A63" s="1"/>
      <c r="B63" s="9"/>
      <c r="C63" s="13"/>
    </row>
    <row r="64" spans="1:3" x14ac:dyDescent="0.2">
      <c r="A64" s="1"/>
      <c r="B64" s="9"/>
      <c r="C64" s="13"/>
    </row>
  </sheetData>
  <sheetProtection algorithmName="SHA-512" hashValue="GQaLffbPl5P0b2Ty/eJDekAslWeLEyh274kMKNULVIJT5oaFYvP0GQxNRIUj8qTM7ukThkOKRGYXyD+g/eHLlg==" saltValue="G0GwRC+0THLSiUWgCjttFg==" spinCount="100000" sheet="1" objects="1" scenarios="1" selectLockedCells="1"/>
  <mergeCells count="1">
    <mergeCell ref="A1:D1"/>
  </mergeCells>
  <printOptions horizontalCentered="1"/>
  <pageMargins left="0" right="0" top="0.98425196850393704" bottom="0.98425196850393704" header="0" footer="0"/>
  <pageSetup orientation="portrait" r:id="rId1"/>
  <headerFooter alignWithMargins="0">
    <oddFooter>&amp;CDISTANCES FROM 90 GRAY&amp;R&amp;P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/>
  </sheetPr>
  <dimension ref="A1:CT100"/>
  <sheetViews>
    <sheetView showGridLines="0" zoomScaleNormal="100" zoomScaleSheetLayoutView="100" workbookViewId="0">
      <selection activeCell="F20" sqref="F20"/>
    </sheetView>
  </sheetViews>
  <sheetFormatPr defaultRowHeight="12.75" x14ac:dyDescent="0.2"/>
  <cols>
    <col min="1" max="1" width="39.85546875" style="2" bestFit="1" customWidth="1"/>
    <col min="2" max="2" width="32.28515625" bestFit="1" customWidth="1"/>
    <col min="3" max="3" width="12.5703125" style="3" bestFit="1" customWidth="1"/>
    <col min="4" max="4" width="10.140625" style="1" bestFit="1" customWidth="1"/>
    <col min="5" max="98" width="9.140625" style="1"/>
  </cols>
  <sheetData>
    <row r="1" spans="1:4" ht="21" x14ac:dyDescent="0.35">
      <c r="A1" s="132" t="s">
        <v>320</v>
      </c>
      <c r="B1" s="133"/>
      <c r="C1" s="133"/>
      <c r="D1" s="134"/>
    </row>
    <row r="2" spans="1:4" ht="18.75" x14ac:dyDescent="0.3">
      <c r="A2" s="108" t="s">
        <v>280</v>
      </c>
      <c r="B2" s="108" t="s">
        <v>110</v>
      </c>
      <c r="C2" s="71" t="s">
        <v>281</v>
      </c>
      <c r="D2" s="75" t="s">
        <v>282</v>
      </c>
    </row>
    <row r="3" spans="1:4" ht="15.75" x14ac:dyDescent="0.25">
      <c r="A3" s="110" t="s">
        <v>321</v>
      </c>
      <c r="B3" s="104" t="s">
        <v>194</v>
      </c>
      <c r="C3" s="105">
        <v>62.6</v>
      </c>
      <c r="D3" s="105">
        <f t="shared" ref="D3:D15" si="0">+C3*2</f>
        <v>125.2</v>
      </c>
    </row>
    <row r="4" spans="1:4" ht="15.75" x14ac:dyDescent="0.25">
      <c r="A4" s="110" t="s">
        <v>322</v>
      </c>
      <c r="B4" s="104" t="s">
        <v>338</v>
      </c>
      <c r="C4" s="105">
        <v>62.9</v>
      </c>
      <c r="D4" s="105">
        <f t="shared" si="0"/>
        <v>125.8</v>
      </c>
    </row>
    <row r="5" spans="1:4" ht="15.75" x14ac:dyDescent="0.25">
      <c r="A5" s="104" t="s">
        <v>4</v>
      </c>
      <c r="B5" s="104" t="s">
        <v>4</v>
      </c>
      <c r="C5" s="105">
        <v>43.2</v>
      </c>
      <c r="D5" s="105">
        <f t="shared" si="0"/>
        <v>86.4</v>
      </c>
    </row>
    <row r="6" spans="1:4" ht="15.75" x14ac:dyDescent="0.25">
      <c r="A6" s="110" t="s">
        <v>323</v>
      </c>
      <c r="B6" s="104" t="s">
        <v>311</v>
      </c>
      <c r="C6" s="105">
        <v>123</v>
      </c>
      <c r="D6" s="105">
        <f t="shared" si="0"/>
        <v>246</v>
      </c>
    </row>
    <row r="7" spans="1:4" ht="15.75" x14ac:dyDescent="0.25">
      <c r="A7" s="110" t="s">
        <v>324</v>
      </c>
      <c r="B7" s="114" t="s">
        <v>325</v>
      </c>
      <c r="C7" s="105">
        <v>0.4</v>
      </c>
      <c r="D7" s="105">
        <f t="shared" si="0"/>
        <v>0.8</v>
      </c>
    </row>
    <row r="8" spans="1:4" ht="15.75" x14ac:dyDescent="0.25">
      <c r="A8" s="110" t="s">
        <v>326</v>
      </c>
      <c r="B8" s="114" t="s">
        <v>327</v>
      </c>
      <c r="C8" s="105">
        <v>0.85</v>
      </c>
      <c r="D8" s="105">
        <f t="shared" si="0"/>
        <v>1.7</v>
      </c>
    </row>
    <row r="9" spans="1:4" ht="15.75" x14ac:dyDescent="0.25">
      <c r="A9" s="110" t="s">
        <v>328</v>
      </c>
      <c r="B9" s="114" t="s">
        <v>331</v>
      </c>
      <c r="C9" s="105">
        <v>41.5</v>
      </c>
      <c r="D9" s="105">
        <f t="shared" si="0"/>
        <v>83</v>
      </c>
    </row>
    <row r="10" spans="1:4" ht="15.75" x14ac:dyDescent="0.25">
      <c r="A10" s="110" t="s">
        <v>329</v>
      </c>
      <c r="B10" s="104" t="s">
        <v>330</v>
      </c>
      <c r="C10" s="115">
        <v>34.200000000000003</v>
      </c>
      <c r="D10" s="105">
        <f t="shared" si="0"/>
        <v>68.400000000000006</v>
      </c>
    </row>
    <row r="11" spans="1:4" ht="15.75" x14ac:dyDescent="0.25">
      <c r="A11" s="104" t="s">
        <v>5</v>
      </c>
      <c r="B11" s="104" t="s">
        <v>5</v>
      </c>
      <c r="C11" s="105">
        <v>29.9</v>
      </c>
      <c r="D11" s="105">
        <f t="shared" si="0"/>
        <v>59.8</v>
      </c>
    </row>
    <row r="12" spans="1:4" ht="15.75" x14ac:dyDescent="0.25">
      <c r="A12" s="110" t="s">
        <v>332</v>
      </c>
      <c r="B12" s="104" t="s">
        <v>333</v>
      </c>
      <c r="C12" s="105">
        <v>40.6</v>
      </c>
      <c r="D12" s="105">
        <f t="shared" si="0"/>
        <v>81.2</v>
      </c>
    </row>
    <row r="13" spans="1:4" ht="15.75" x14ac:dyDescent="0.25">
      <c r="A13" s="110" t="s">
        <v>334</v>
      </c>
      <c r="B13" s="104" t="s">
        <v>335</v>
      </c>
      <c r="C13" s="105">
        <v>41.6</v>
      </c>
      <c r="D13" s="105">
        <f t="shared" si="0"/>
        <v>83.2</v>
      </c>
    </row>
    <row r="14" spans="1:4" ht="15.75" x14ac:dyDescent="0.25">
      <c r="A14" s="104" t="s">
        <v>6</v>
      </c>
      <c r="B14" s="104" t="s">
        <v>6</v>
      </c>
      <c r="C14" s="105">
        <v>57.2</v>
      </c>
      <c r="D14" s="105">
        <f t="shared" si="0"/>
        <v>114.4</v>
      </c>
    </row>
    <row r="15" spans="1:4" ht="15.75" x14ac:dyDescent="0.25">
      <c r="A15" s="104" t="s">
        <v>336</v>
      </c>
      <c r="B15" s="104" t="s">
        <v>337</v>
      </c>
      <c r="C15" s="105">
        <v>41.3</v>
      </c>
      <c r="D15" s="105">
        <f t="shared" si="0"/>
        <v>82.6</v>
      </c>
    </row>
    <row r="16" spans="1:4" x14ac:dyDescent="0.2">
      <c r="A16" s="9"/>
      <c r="B16" s="1"/>
      <c r="C16" s="10"/>
    </row>
    <row r="17" spans="1:3" ht="15.75" x14ac:dyDescent="0.25">
      <c r="A17" s="107" t="s">
        <v>147</v>
      </c>
      <c r="B17" s="1"/>
      <c r="C17" s="10"/>
    </row>
    <row r="18" spans="1:3" x14ac:dyDescent="0.2">
      <c r="A18" s="9"/>
      <c r="B18" s="1"/>
      <c r="C18" s="10"/>
    </row>
    <row r="19" spans="1:3" x14ac:dyDescent="0.2">
      <c r="A19" s="9"/>
      <c r="B19" s="1"/>
      <c r="C19" s="17"/>
    </row>
    <row r="20" spans="1:3" x14ac:dyDescent="0.2">
      <c r="A20" s="9"/>
      <c r="B20" s="1"/>
      <c r="C20" s="10"/>
    </row>
    <row r="21" spans="1:3" x14ac:dyDescent="0.2">
      <c r="A21" s="9"/>
      <c r="B21" s="1"/>
      <c r="C21" s="10"/>
    </row>
    <row r="22" spans="1:3" x14ac:dyDescent="0.2">
      <c r="A22" s="9"/>
      <c r="B22" s="1"/>
      <c r="C22" s="10"/>
    </row>
    <row r="23" spans="1:3" x14ac:dyDescent="0.2">
      <c r="A23" s="9"/>
      <c r="B23" s="1"/>
      <c r="C23" s="10"/>
    </row>
    <row r="24" spans="1:3" x14ac:dyDescent="0.2">
      <c r="A24" s="9"/>
      <c r="B24" s="1"/>
      <c r="C24" s="10"/>
    </row>
    <row r="25" spans="1:3" x14ac:dyDescent="0.2">
      <c r="A25" s="9"/>
      <c r="B25" s="1"/>
      <c r="C25" s="10"/>
    </row>
    <row r="26" spans="1:3" x14ac:dyDescent="0.2">
      <c r="A26" s="9"/>
      <c r="B26" s="1"/>
      <c r="C26" s="10"/>
    </row>
    <row r="27" spans="1:3" x14ac:dyDescent="0.2">
      <c r="A27" s="9"/>
      <c r="B27" s="1"/>
      <c r="C27" s="10"/>
    </row>
    <row r="28" spans="1:3" x14ac:dyDescent="0.2">
      <c r="A28" s="9"/>
      <c r="B28" s="1"/>
      <c r="C28" s="10"/>
    </row>
    <row r="29" spans="1:3" x14ac:dyDescent="0.2">
      <c r="A29" s="9"/>
      <c r="B29" s="1"/>
      <c r="C29" s="10"/>
    </row>
    <row r="30" spans="1:3" x14ac:dyDescent="0.2">
      <c r="A30" s="9"/>
      <c r="B30" s="1"/>
      <c r="C30" s="10"/>
    </row>
    <row r="31" spans="1:3" x14ac:dyDescent="0.2">
      <c r="A31" s="9"/>
      <c r="B31" s="1"/>
      <c r="C31" s="10"/>
    </row>
    <row r="32" spans="1:3" x14ac:dyDescent="0.2">
      <c r="A32" s="9"/>
      <c r="B32" s="1"/>
      <c r="C32" s="10"/>
    </row>
    <row r="33" spans="1:3" x14ac:dyDescent="0.2">
      <c r="A33" s="9"/>
      <c r="B33" s="1"/>
      <c r="C33" s="10"/>
    </row>
    <row r="34" spans="1:3" x14ac:dyDescent="0.2">
      <c r="A34" s="9"/>
      <c r="B34" s="1"/>
      <c r="C34" s="10"/>
    </row>
    <row r="35" spans="1:3" x14ac:dyDescent="0.2">
      <c r="A35" s="9"/>
      <c r="B35" s="1"/>
      <c r="C35" s="10"/>
    </row>
    <row r="36" spans="1:3" x14ac:dyDescent="0.2">
      <c r="A36" s="9"/>
      <c r="B36" s="1"/>
      <c r="C36" s="10"/>
    </row>
    <row r="37" spans="1:3" x14ac:dyDescent="0.2">
      <c r="A37" s="9"/>
      <c r="B37" s="1"/>
      <c r="C37" s="10"/>
    </row>
    <row r="38" spans="1:3" x14ac:dyDescent="0.2">
      <c r="A38" s="9"/>
      <c r="B38" s="1"/>
      <c r="C38" s="10"/>
    </row>
    <row r="39" spans="1:3" x14ac:dyDescent="0.2">
      <c r="A39" s="9"/>
      <c r="B39" s="11"/>
      <c r="C39" s="10"/>
    </row>
    <row r="40" spans="1:3" x14ac:dyDescent="0.2">
      <c r="A40" s="9"/>
      <c r="B40" s="1"/>
      <c r="C40" s="10"/>
    </row>
    <row r="41" spans="1:3" x14ac:dyDescent="0.2">
      <c r="A41" s="9"/>
      <c r="B41" s="1"/>
      <c r="C41" s="10"/>
    </row>
    <row r="42" spans="1:3" x14ac:dyDescent="0.2">
      <c r="A42" s="9"/>
      <c r="B42" s="1"/>
      <c r="C42" s="10"/>
    </row>
    <row r="43" spans="1:3" x14ac:dyDescent="0.2">
      <c r="A43" s="9"/>
      <c r="B43" s="1"/>
      <c r="C43" s="10"/>
    </row>
    <row r="44" spans="1:3" x14ac:dyDescent="0.2">
      <c r="A44" s="9"/>
      <c r="B44" s="12"/>
      <c r="C44" s="10"/>
    </row>
    <row r="45" spans="1:3" x14ac:dyDescent="0.2">
      <c r="A45" s="9"/>
      <c r="B45" s="1"/>
      <c r="C45" s="10"/>
    </row>
    <row r="46" spans="1:3" x14ac:dyDescent="0.2">
      <c r="A46" s="9"/>
      <c r="B46" s="1"/>
      <c r="C46" s="10"/>
    </row>
    <row r="47" spans="1:3" x14ac:dyDescent="0.2">
      <c r="A47" s="9"/>
      <c r="B47" s="1"/>
      <c r="C47" s="13"/>
    </row>
    <row r="48" spans="1:3" x14ac:dyDescent="0.2">
      <c r="A48" s="9"/>
      <c r="B48" s="1"/>
      <c r="C48" s="13"/>
    </row>
    <row r="49" spans="1:3" x14ac:dyDescent="0.2">
      <c r="A49" s="9"/>
      <c r="B49" s="1"/>
      <c r="C49" s="13"/>
    </row>
    <row r="50" spans="1:3" x14ac:dyDescent="0.2">
      <c r="A50" s="9"/>
      <c r="B50" s="1"/>
      <c r="C50" s="13"/>
    </row>
    <row r="51" spans="1:3" x14ac:dyDescent="0.2">
      <c r="A51" s="9"/>
      <c r="B51" s="1"/>
      <c r="C51" s="13"/>
    </row>
    <row r="52" spans="1:3" x14ac:dyDescent="0.2">
      <c r="A52" s="9"/>
      <c r="B52" s="1"/>
      <c r="C52" s="13"/>
    </row>
    <row r="53" spans="1:3" x14ac:dyDescent="0.2">
      <c r="A53" s="9"/>
      <c r="B53" s="1"/>
      <c r="C53" s="13"/>
    </row>
    <row r="54" spans="1:3" x14ac:dyDescent="0.2">
      <c r="A54" s="9"/>
      <c r="B54" s="1"/>
      <c r="C54" s="13"/>
    </row>
    <row r="55" spans="1:3" x14ac:dyDescent="0.2">
      <c r="A55" s="9"/>
      <c r="B55" s="1"/>
      <c r="C55" s="13"/>
    </row>
    <row r="56" spans="1:3" x14ac:dyDescent="0.2">
      <c r="A56" s="9"/>
      <c r="B56" s="1"/>
      <c r="C56" s="13"/>
    </row>
    <row r="57" spans="1:3" x14ac:dyDescent="0.2">
      <c r="A57" s="9"/>
      <c r="B57" s="1"/>
      <c r="C57" s="13"/>
    </row>
    <row r="58" spans="1:3" x14ac:dyDescent="0.2">
      <c r="A58" s="9"/>
      <c r="B58" s="1"/>
      <c r="C58" s="13"/>
    </row>
    <row r="59" spans="1:3" x14ac:dyDescent="0.2">
      <c r="A59" s="9"/>
      <c r="B59" s="1"/>
      <c r="C59" s="13"/>
    </row>
    <row r="60" spans="1:3" x14ac:dyDescent="0.2">
      <c r="A60" s="9"/>
      <c r="B60" s="1"/>
      <c r="C60" s="13"/>
    </row>
    <row r="61" spans="1:3" x14ac:dyDescent="0.2">
      <c r="A61" s="9"/>
      <c r="B61" s="1"/>
      <c r="C61" s="13"/>
    </row>
    <row r="62" spans="1:3" x14ac:dyDescent="0.2">
      <c r="A62" s="9"/>
      <c r="B62" s="1"/>
      <c r="C62" s="13"/>
    </row>
    <row r="63" spans="1:3" x14ac:dyDescent="0.2">
      <c r="A63" s="9"/>
      <c r="B63" s="1"/>
      <c r="C63" s="13"/>
    </row>
    <row r="64" spans="1:3" x14ac:dyDescent="0.2">
      <c r="A64" s="9"/>
      <c r="B64" s="1"/>
      <c r="C64" s="13"/>
    </row>
    <row r="65" spans="1:3" x14ac:dyDescent="0.2">
      <c r="A65" s="9"/>
      <c r="B65" s="1"/>
      <c r="C65" s="13"/>
    </row>
    <row r="66" spans="1:3" x14ac:dyDescent="0.2">
      <c r="A66" s="9"/>
      <c r="B66" s="1"/>
      <c r="C66" s="13"/>
    </row>
    <row r="67" spans="1:3" x14ac:dyDescent="0.2">
      <c r="A67" s="9"/>
      <c r="B67" s="1"/>
      <c r="C67" s="13"/>
    </row>
    <row r="68" spans="1:3" x14ac:dyDescent="0.2">
      <c r="A68" s="9"/>
      <c r="B68" s="1"/>
      <c r="C68" s="13"/>
    </row>
    <row r="69" spans="1:3" x14ac:dyDescent="0.2">
      <c r="A69" s="9"/>
      <c r="B69" s="1"/>
      <c r="C69" s="13"/>
    </row>
    <row r="70" spans="1:3" x14ac:dyDescent="0.2">
      <c r="A70" s="9"/>
      <c r="B70" s="1"/>
      <c r="C70" s="13"/>
    </row>
    <row r="71" spans="1:3" x14ac:dyDescent="0.2">
      <c r="A71" s="9"/>
      <c r="B71" s="1"/>
      <c r="C71" s="13"/>
    </row>
    <row r="72" spans="1:3" x14ac:dyDescent="0.2">
      <c r="A72" s="9"/>
      <c r="B72" s="1"/>
      <c r="C72" s="13"/>
    </row>
    <row r="73" spans="1:3" s="1" customFormat="1" x14ac:dyDescent="0.2">
      <c r="A73" s="9"/>
      <c r="C73" s="13"/>
    </row>
    <row r="74" spans="1:3" s="1" customFormat="1" x14ac:dyDescent="0.2">
      <c r="A74" s="9"/>
      <c r="C74" s="13"/>
    </row>
    <row r="75" spans="1:3" s="1" customFormat="1" x14ac:dyDescent="0.2">
      <c r="A75" s="9"/>
      <c r="C75" s="13"/>
    </row>
    <row r="76" spans="1:3" s="1" customFormat="1" x14ac:dyDescent="0.2">
      <c r="A76" s="9"/>
      <c r="C76" s="13"/>
    </row>
    <row r="77" spans="1:3" s="1" customFormat="1" x14ac:dyDescent="0.2">
      <c r="A77" s="9"/>
      <c r="C77" s="13"/>
    </row>
    <row r="78" spans="1:3" s="1" customFormat="1" x14ac:dyDescent="0.2">
      <c r="A78" s="9"/>
      <c r="C78" s="13"/>
    </row>
    <row r="79" spans="1:3" s="1" customFormat="1" x14ac:dyDescent="0.2">
      <c r="A79" s="9"/>
      <c r="C79" s="13"/>
    </row>
    <row r="80" spans="1:3" s="1" customFormat="1" x14ac:dyDescent="0.2">
      <c r="A80" s="9"/>
      <c r="C80" s="13"/>
    </row>
    <row r="81" spans="1:3" s="1" customFormat="1" x14ac:dyDescent="0.2">
      <c r="A81" s="9"/>
      <c r="C81" s="13"/>
    </row>
    <row r="82" spans="1:3" s="1" customFormat="1" x14ac:dyDescent="0.2">
      <c r="A82" s="9"/>
      <c r="C82" s="13"/>
    </row>
    <row r="83" spans="1:3" s="1" customFormat="1" x14ac:dyDescent="0.2">
      <c r="A83" s="9"/>
      <c r="C83" s="13"/>
    </row>
    <row r="84" spans="1:3" s="1" customFormat="1" x14ac:dyDescent="0.2">
      <c r="A84" s="9"/>
      <c r="C84" s="13"/>
    </row>
    <row r="85" spans="1:3" s="1" customFormat="1" x14ac:dyDescent="0.2">
      <c r="A85" s="9"/>
      <c r="C85" s="13"/>
    </row>
    <row r="86" spans="1:3" s="1" customFormat="1" x14ac:dyDescent="0.2">
      <c r="A86" s="9"/>
      <c r="C86" s="13"/>
    </row>
    <row r="87" spans="1:3" s="1" customFormat="1" x14ac:dyDescent="0.2">
      <c r="A87" s="9"/>
      <c r="C87" s="13"/>
    </row>
    <row r="88" spans="1:3" s="1" customFormat="1" x14ac:dyDescent="0.2">
      <c r="A88" s="9"/>
      <c r="C88" s="13"/>
    </row>
    <row r="89" spans="1:3" s="1" customFormat="1" x14ac:dyDescent="0.2">
      <c r="A89" s="9"/>
      <c r="C89" s="13"/>
    </row>
    <row r="90" spans="1:3" s="1" customFormat="1" x14ac:dyDescent="0.2">
      <c r="A90" s="9"/>
      <c r="C90" s="13"/>
    </row>
    <row r="91" spans="1:3" s="1" customFormat="1" x14ac:dyDescent="0.2">
      <c r="A91" s="9"/>
      <c r="C91" s="13"/>
    </row>
    <row r="92" spans="1:3" s="1" customFormat="1" x14ac:dyDescent="0.2">
      <c r="A92" s="9"/>
      <c r="C92" s="13"/>
    </row>
    <row r="93" spans="1:3" s="1" customFormat="1" x14ac:dyDescent="0.2">
      <c r="A93" s="9"/>
      <c r="C93" s="13"/>
    </row>
    <row r="94" spans="1:3" s="1" customFormat="1" x14ac:dyDescent="0.2">
      <c r="A94" s="9"/>
      <c r="C94" s="13"/>
    </row>
    <row r="95" spans="1:3" s="1" customFormat="1" x14ac:dyDescent="0.2">
      <c r="A95" s="9"/>
      <c r="C95" s="13"/>
    </row>
    <row r="96" spans="1:3" s="1" customFormat="1" x14ac:dyDescent="0.2">
      <c r="A96" s="9"/>
      <c r="C96" s="13"/>
    </row>
    <row r="97" spans="1:3" s="1" customFormat="1" x14ac:dyDescent="0.2">
      <c r="A97" s="9"/>
      <c r="C97" s="13"/>
    </row>
    <row r="98" spans="1:3" s="1" customFormat="1" x14ac:dyDescent="0.2">
      <c r="A98" s="9"/>
      <c r="C98" s="13"/>
    </row>
    <row r="99" spans="1:3" s="1" customFormat="1" x14ac:dyDescent="0.2">
      <c r="A99" s="9"/>
      <c r="C99" s="13"/>
    </row>
    <row r="100" spans="1:3" x14ac:dyDescent="0.2">
      <c r="A100" s="9"/>
      <c r="B100" s="1"/>
      <c r="C100" s="13"/>
    </row>
  </sheetData>
  <sheetProtection algorithmName="SHA-512" hashValue="TS2KWONyQFxflHzFf5deQ6UdVetpAf6AFj/88+nsfnsQKkx37JJ/iBSjmCl6YhLv/0wzjJ+c+6FAoEP714qJ1Q==" saltValue="KbmImrSNQUN0sTRww3nFBw==" spinCount="100000" sheet="1" objects="1" scenarios="1" selectLockedCells="1"/>
  <mergeCells count="1">
    <mergeCell ref="A1:D1"/>
  </mergeCells>
  <printOptions horizontalCentered="1"/>
  <pageMargins left="0" right="0" top="0.98425196850393704" bottom="0.98425196850393704" header="0" footer="0"/>
  <pageSetup orientation="portrait" r:id="rId1"/>
  <headerFooter alignWithMargins="0">
    <oddFooter>&amp;CDISTANCES FROM 14 WATER&amp;R&amp;P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27"/>
  <sheetViews>
    <sheetView showGridLines="0" zoomScaleNormal="100" workbookViewId="0">
      <selection activeCell="I33" sqref="I33"/>
    </sheetView>
  </sheetViews>
  <sheetFormatPr defaultRowHeight="12.75" x14ac:dyDescent="0.2"/>
  <cols>
    <col min="1" max="1" width="46.140625" bestFit="1" customWidth="1"/>
    <col min="2" max="2" width="28.140625" bestFit="1" customWidth="1"/>
    <col min="3" max="3" width="12.5703125" bestFit="1" customWidth="1"/>
    <col min="4" max="4" width="10.140625" bestFit="1" customWidth="1"/>
  </cols>
  <sheetData>
    <row r="1" spans="1:4" ht="21" x14ac:dyDescent="0.35">
      <c r="A1" s="135" t="s">
        <v>339</v>
      </c>
      <c r="B1" s="136"/>
      <c r="C1" s="136"/>
      <c r="D1" s="136"/>
    </row>
    <row r="2" spans="1:4" ht="18.75" x14ac:dyDescent="0.3">
      <c r="A2" s="108" t="s">
        <v>280</v>
      </c>
      <c r="B2" s="109" t="s">
        <v>110</v>
      </c>
      <c r="C2" s="71" t="s">
        <v>281</v>
      </c>
      <c r="D2" s="75" t="s">
        <v>282</v>
      </c>
    </row>
    <row r="3" spans="1:4" ht="15.75" x14ac:dyDescent="0.25">
      <c r="A3" s="104" t="s">
        <v>340</v>
      </c>
      <c r="B3" s="104" t="s">
        <v>346</v>
      </c>
      <c r="C3" s="116">
        <v>1.1000000000000001</v>
      </c>
      <c r="D3" s="116">
        <f t="shared" ref="D3:D7" si="0">C3*2</f>
        <v>2.2000000000000002</v>
      </c>
    </row>
    <row r="4" spans="1:4" ht="15.75" x14ac:dyDescent="0.25">
      <c r="A4" s="104" t="s">
        <v>341</v>
      </c>
      <c r="B4" s="104" t="s">
        <v>203</v>
      </c>
      <c r="C4" s="116">
        <v>0.75</v>
      </c>
      <c r="D4" s="116">
        <f t="shared" si="0"/>
        <v>1.5</v>
      </c>
    </row>
    <row r="5" spans="1:4" ht="15.75" x14ac:dyDescent="0.25">
      <c r="A5" s="104" t="s">
        <v>302</v>
      </c>
      <c r="B5" s="104" t="s">
        <v>305</v>
      </c>
      <c r="C5" s="116">
        <v>450</v>
      </c>
      <c r="D5" s="116">
        <f t="shared" si="0"/>
        <v>900</v>
      </c>
    </row>
    <row r="6" spans="1:4" ht="15.75" x14ac:dyDescent="0.25">
      <c r="A6" s="104" t="s">
        <v>342</v>
      </c>
      <c r="B6" s="104" t="s">
        <v>345</v>
      </c>
      <c r="C6" s="116">
        <v>1.7</v>
      </c>
      <c r="D6" s="116">
        <f t="shared" si="0"/>
        <v>3.4</v>
      </c>
    </row>
    <row r="7" spans="1:4" ht="15.75" x14ac:dyDescent="0.25">
      <c r="A7" s="104" t="s">
        <v>121</v>
      </c>
      <c r="B7" s="104" t="s">
        <v>343</v>
      </c>
      <c r="C7" s="116">
        <v>20</v>
      </c>
      <c r="D7" s="116">
        <f t="shared" si="0"/>
        <v>40</v>
      </c>
    </row>
    <row r="8" spans="1:4" x14ac:dyDescent="0.2">
      <c r="A8" s="1"/>
      <c r="B8" s="1"/>
      <c r="C8" s="1"/>
      <c r="D8" s="1"/>
    </row>
    <row r="9" spans="1:4" ht="15.75" x14ac:dyDescent="0.25">
      <c r="A9" s="107" t="s">
        <v>147</v>
      </c>
      <c r="B9" s="107"/>
      <c r="C9" s="1"/>
      <c r="D9" s="1"/>
    </row>
    <row r="10" spans="1:4" x14ac:dyDescent="0.2">
      <c r="A10" s="1"/>
      <c r="B10" s="1"/>
      <c r="C10" s="1"/>
      <c r="D10" s="1"/>
    </row>
    <row r="11" spans="1:4" x14ac:dyDescent="0.2">
      <c r="A11" s="1"/>
      <c r="B11" s="1"/>
      <c r="C11" s="1"/>
      <c r="D11" s="1"/>
    </row>
    <row r="12" spans="1:4" x14ac:dyDescent="0.2">
      <c r="A12" s="1"/>
      <c r="B12" s="1"/>
      <c r="C12" s="1"/>
      <c r="D12" s="1"/>
    </row>
    <row r="13" spans="1:4" x14ac:dyDescent="0.2">
      <c r="A13" s="1"/>
      <c r="B13" s="1"/>
      <c r="C13" s="1"/>
      <c r="D13" s="1"/>
    </row>
    <row r="14" spans="1:4" x14ac:dyDescent="0.2">
      <c r="A14" s="1"/>
      <c r="B14" s="1"/>
      <c r="C14" s="1"/>
      <c r="D14" s="1"/>
    </row>
    <row r="15" spans="1:4" x14ac:dyDescent="0.2">
      <c r="A15" s="1"/>
      <c r="B15" s="1"/>
      <c r="C15" s="1"/>
      <c r="D15" s="1"/>
    </row>
    <row r="16" spans="1:4" x14ac:dyDescent="0.2">
      <c r="A16" s="1"/>
      <c r="B16" s="1"/>
      <c r="C16" s="1"/>
      <c r="D16" s="1"/>
    </row>
    <row r="17" spans="1:4" x14ac:dyDescent="0.2">
      <c r="A17" s="1"/>
      <c r="B17" s="1"/>
      <c r="C17" s="1"/>
      <c r="D17" s="1"/>
    </row>
    <row r="18" spans="1:4" x14ac:dyDescent="0.2">
      <c r="A18" s="1"/>
      <c r="B18" s="1"/>
      <c r="C18" s="1"/>
      <c r="D18" s="1"/>
    </row>
    <row r="19" spans="1:4" x14ac:dyDescent="0.2">
      <c r="A19" s="1"/>
      <c r="B19" s="1"/>
      <c r="C19" s="1"/>
      <c r="D19" s="1"/>
    </row>
    <row r="20" spans="1:4" x14ac:dyDescent="0.2">
      <c r="A20" s="1"/>
      <c r="B20" s="1"/>
      <c r="C20" s="1"/>
      <c r="D20" s="1"/>
    </row>
    <row r="21" spans="1:4" x14ac:dyDescent="0.2">
      <c r="A21" s="1"/>
      <c r="B21" s="1"/>
      <c r="C21" s="1"/>
      <c r="D21" s="1"/>
    </row>
    <row r="22" spans="1:4" x14ac:dyDescent="0.2">
      <c r="A22" s="1"/>
      <c r="B22" s="1"/>
      <c r="C22" s="1"/>
      <c r="D22" s="1"/>
    </row>
    <row r="23" spans="1:4" x14ac:dyDescent="0.2">
      <c r="A23" s="1"/>
      <c r="B23" s="1"/>
      <c r="C23" s="1"/>
      <c r="D23" s="1"/>
    </row>
    <row r="24" spans="1:4" x14ac:dyDescent="0.2">
      <c r="A24" s="1"/>
      <c r="B24" s="1"/>
      <c r="C24" s="1"/>
      <c r="D24" s="1"/>
    </row>
    <row r="25" spans="1:4" x14ac:dyDescent="0.2">
      <c r="A25" s="1"/>
      <c r="B25" s="1"/>
      <c r="C25" s="1"/>
      <c r="D25" s="1"/>
    </row>
    <row r="26" spans="1:4" x14ac:dyDescent="0.2">
      <c r="A26" s="1"/>
      <c r="B26" s="1"/>
      <c r="C26" s="1"/>
      <c r="D26" s="1"/>
    </row>
    <row r="27" spans="1:4" x14ac:dyDescent="0.2">
      <c r="A27" s="1"/>
      <c r="B27" s="1"/>
      <c r="C27" s="1"/>
      <c r="D27" s="1"/>
    </row>
  </sheetData>
  <sheetProtection algorithmName="SHA-512" hashValue="HmBw9W1JcdZ25Jn8I28+U7FPfWxXEb29T0YCf380FDfU65e87aWWwnlTpN5c8IfCxE6PMYK44xDP72qOS80bjg==" saltValue="afwkTAPNYPYu1+PS6mafNQ==" spinCount="100000" sheet="1" objects="1" scenarios="1"/>
  <mergeCells count="1">
    <mergeCell ref="A1:D1"/>
  </mergeCells>
  <printOptions horizontalCentered="1"/>
  <pageMargins left="0" right="0" top="0.75" bottom="0.75" header="0.3" footer="0.3"/>
  <pageSetup orientation="portrait" horizontalDpi="4294967294" verticalDpi="4294967294" r:id="rId1"/>
  <headerFooter>
    <oddFooter>&amp;CDISTANCES FROM 18 BIRCH&amp;R&amp;P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Expense Claim form</vt:lpstr>
      <vt:lpstr>Inter Office KMs</vt:lpstr>
      <vt:lpstr>School List</vt:lpstr>
      <vt:lpstr>62 Frood Rd, Sudbury</vt:lpstr>
      <vt:lpstr>407 Centre St, Espanola</vt:lpstr>
      <vt:lpstr>15 Manitowaning, Little Current</vt:lpstr>
      <vt:lpstr>34 Birch St, Chapleau</vt:lpstr>
      <vt:lpstr>'15 Manitowaning, Little Current'!Print_Area</vt:lpstr>
      <vt:lpstr>'407 Centre St, Espanola'!Print_Area</vt:lpstr>
      <vt:lpstr>'62 Frood Rd, Sudbury'!Print_Area</vt:lpstr>
      <vt:lpstr>'15 Manitowaning, Little Current'!Print_Titles</vt:lpstr>
      <vt:lpstr>'34 Birch St, Chapleau'!Print_Titles</vt:lpstr>
      <vt:lpstr>'407 Centre St, Espanola'!Print_Titles</vt:lpstr>
      <vt:lpstr>'62 Frood Rd, Sudbury'!Print_Titles</vt:lpstr>
      <vt:lpstr>'School List'!Print_Titles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Lacourciere</dc:creator>
  <cp:lastModifiedBy>Sebastian Shushan</cp:lastModifiedBy>
  <cp:lastPrinted>2022-06-22T20:33:45Z</cp:lastPrinted>
  <dcterms:created xsi:type="dcterms:W3CDTF">2012-05-14T13:02:59Z</dcterms:created>
  <dcterms:modified xsi:type="dcterms:W3CDTF">2023-03-08T18:13:48Z</dcterms:modified>
</cp:coreProperties>
</file>